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raldo\Desktop\trabajos de exel escritorio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85" i="1"/>
  <c r="D74" i="1"/>
  <c r="D66" i="1"/>
  <c r="D59" i="1"/>
  <c r="D50" i="1"/>
  <c r="D42" i="1"/>
  <c r="D35" i="1"/>
  <c r="D52" i="1" s="1"/>
  <c r="C24" i="1"/>
  <c r="C23" i="1"/>
  <c r="D26" i="1"/>
  <c r="D17" i="1"/>
  <c r="H7" i="1"/>
  <c r="H8" i="1" s="1"/>
  <c r="H9" i="1" s="1"/>
  <c r="H10" i="1" s="1"/>
  <c r="D10" i="1"/>
  <c r="D76" i="1" l="1"/>
  <c r="D78" i="1" s="1"/>
  <c r="D28" i="1"/>
  <c r="D96" i="1" l="1"/>
</calcChain>
</file>

<file path=xl/sharedStrings.xml><?xml version="1.0" encoding="utf-8"?>
<sst xmlns="http://schemas.openxmlformats.org/spreadsheetml/2006/main" count="82" uniqueCount="68">
  <si>
    <t>CORAASAN</t>
  </si>
  <si>
    <t>ESTADO DE RESULTADO</t>
  </si>
  <si>
    <t>CORRESPONDIENTE A ENERO 2023</t>
  </si>
  <si>
    <t>VALORES EN RD$</t>
  </si>
  <si>
    <t>INGRESOS POR SERVICIOS ACUEDUCTOS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</si>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</sst>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1714500</xdr:colOff>
      <xdr:row>4</xdr:row>
      <xdr:rowOff>66674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647825" cy="800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PROYECTADO 2023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E24" t="e">
            <v>#DIV/0!</v>
          </cell>
        </row>
        <row r="25">
          <cell r="E25" t="e">
            <v>#DIV/0!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55" workbookViewId="0">
      <selection activeCell="D64" sqref="D64"/>
    </sheetView>
  </sheetViews>
  <sheetFormatPr baseColWidth="10" defaultRowHeight="12.75" x14ac:dyDescent="0.2"/>
  <cols>
    <col min="1" max="1" width="45.85546875" style="2" customWidth="1"/>
    <col min="2" max="2" width="19.5703125" style="2" customWidth="1"/>
    <col min="3" max="3" width="17.140625" style="2" bestFit="1" customWidth="1"/>
    <col min="4" max="4" width="16.85546875" style="2" customWidth="1"/>
    <col min="5" max="5" width="11.42578125" style="2"/>
    <col min="6" max="6" width="11.7109375" style="2" customWidth="1"/>
    <col min="7" max="7" width="11.42578125" style="2"/>
    <col min="8" max="8" width="13.85546875" style="2" hidden="1" customWidth="1"/>
    <col min="9" max="9" width="0" style="2" hidden="1" customWidth="1"/>
    <col min="10" max="255" width="11.42578125" style="2"/>
    <col min="256" max="256" width="30.28515625" style="2" customWidth="1"/>
    <col min="257" max="257" width="17.140625" style="2" customWidth="1"/>
    <col min="258" max="258" width="6.42578125" style="2" customWidth="1"/>
    <col min="259" max="259" width="17.140625" style="2" bestFit="1" customWidth="1"/>
    <col min="260" max="260" width="16.85546875" style="2" customWidth="1"/>
    <col min="261" max="261" width="11.42578125" style="2"/>
    <col min="262" max="262" width="11.7109375" style="2" customWidth="1"/>
    <col min="263" max="263" width="11.42578125" style="2"/>
    <col min="264" max="265" width="0" style="2" hidden="1" customWidth="1"/>
    <col min="266" max="511" width="11.42578125" style="2"/>
    <col min="512" max="512" width="30.28515625" style="2" customWidth="1"/>
    <col min="513" max="513" width="17.140625" style="2" customWidth="1"/>
    <col min="514" max="514" width="6.42578125" style="2" customWidth="1"/>
    <col min="515" max="515" width="17.140625" style="2" bestFit="1" customWidth="1"/>
    <col min="516" max="516" width="16.85546875" style="2" customWidth="1"/>
    <col min="517" max="517" width="11.42578125" style="2"/>
    <col min="518" max="518" width="11.7109375" style="2" customWidth="1"/>
    <col min="519" max="519" width="11.42578125" style="2"/>
    <col min="520" max="521" width="0" style="2" hidden="1" customWidth="1"/>
    <col min="522" max="767" width="11.42578125" style="2"/>
    <col min="768" max="768" width="30.28515625" style="2" customWidth="1"/>
    <col min="769" max="769" width="17.140625" style="2" customWidth="1"/>
    <col min="770" max="770" width="6.42578125" style="2" customWidth="1"/>
    <col min="771" max="771" width="17.140625" style="2" bestFit="1" customWidth="1"/>
    <col min="772" max="772" width="16.85546875" style="2" customWidth="1"/>
    <col min="773" max="773" width="11.42578125" style="2"/>
    <col min="774" max="774" width="11.7109375" style="2" customWidth="1"/>
    <col min="775" max="775" width="11.42578125" style="2"/>
    <col min="776" max="777" width="0" style="2" hidden="1" customWidth="1"/>
    <col min="778" max="1023" width="11.42578125" style="2"/>
    <col min="1024" max="1024" width="30.28515625" style="2" customWidth="1"/>
    <col min="1025" max="1025" width="17.140625" style="2" customWidth="1"/>
    <col min="1026" max="1026" width="6.42578125" style="2" customWidth="1"/>
    <col min="1027" max="1027" width="17.140625" style="2" bestFit="1" customWidth="1"/>
    <col min="1028" max="1028" width="16.85546875" style="2" customWidth="1"/>
    <col min="1029" max="1029" width="11.42578125" style="2"/>
    <col min="1030" max="1030" width="11.7109375" style="2" customWidth="1"/>
    <col min="1031" max="1031" width="11.42578125" style="2"/>
    <col min="1032" max="1033" width="0" style="2" hidden="1" customWidth="1"/>
    <col min="1034" max="1279" width="11.42578125" style="2"/>
    <col min="1280" max="1280" width="30.28515625" style="2" customWidth="1"/>
    <col min="1281" max="1281" width="17.140625" style="2" customWidth="1"/>
    <col min="1282" max="1282" width="6.42578125" style="2" customWidth="1"/>
    <col min="1283" max="1283" width="17.140625" style="2" bestFit="1" customWidth="1"/>
    <col min="1284" max="1284" width="16.85546875" style="2" customWidth="1"/>
    <col min="1285" max="1285" width="11.42578125" style="2"/>
    <col min="1286" max="1286" width="11.7109375" style="2" customWidth="1"/>
    <col min="1287" max="1287" width="11.42578125" style="2"/>
    <col min="1288" max="1289" width="0" style="2" hidden="1" customWidth="1"/>
    <col min="1290" max="1535" width="11.42578125" style="2"/>
    <col min="1536" max="1536" width="30.28515625" style="2" customWidth="1"/>
    <col min="1537" max="1537" width="17.140625" style="2" customWidth="1"/>
    <col min="1538" max="1538" width="6.42578125" style="2" customWidth="1"/>
    <col min="1539" max="1539" width="17.140625" style="2" bestFit="1" customWidth="1"/>
    <col min="1540" max="1540" width="16.85546875" style="2" customWidth="1"/>
    <col min="1541" max="1541" width="11.42578125" style="2"/>
    <col min="1542" max="1542" width="11.7109375" style="2" customWidth="1"/>
    <col min="1543" max="1543" width="11.42578125" style="2"/>
    <col min="1544" max="1545" width="0" style="2" hidden="1" customWidth="1"/>
    <col min="1546" max="1791" width="11.42578125" style="2"/>
    <col min="1792" max="1792" width="30.28515625" style="2" customWidth="1"/>
    <col min="1793" max="1793" width="17.140625" style="2" customWidth="1"/>
    <col min="1794" max="1794" width="6.42578125" style="2" customWidth="1"/>
    <col min="1795" max="1795" width="17.140625" style="2" bestFit="1" customWidth="1"/>
    <col min="1796" max="1796" width="16.85546875" style="2" customWidth="1"/>
    <col min="1797" max="1797" width="11.42578125" style="2"/>
    <col min="1798" max="1798" width="11.7109375" style="2" customWidth="1"/>
    <col min="1799" max="1799" width="11.42578125" style="2"/>
    <col min="1800" max="1801" width="0" style="2" hidden="1" customWidth="1"/>
    <col min="1802" max="2047" width="11.42578125" style="2"/>
    <col min="2048" max="2048" width="30.28515625" style="2" customWidth="1"/>
    <col min="2049" max="2049" width="17.140625" style="2" customWidth="1"/>
    <col min="2050" max="2050" width="6.42578125" style="2" customWidth="1"/>
    <col min="2051" max="2051" width="17.140625" style="2" bestFit="1" customWidth="1"/>
    <col min="2052" max="2052" width="16.85546875" style="2" customWidth="1"/>
    <col min="2053" max="2053" width="11.42578125" style="2"/>
    <col min="2054" max="2054" width="11.7109375" style="2" customWidth="1"/>
    <col min="2055" max="2055" width="11.42578125" style="2"/>
    <col min="2056" max="2057" width="0" style="2" hidden="1" customWidth="1"/>
    <col min="2058" max="2303" width="11.42578125" style="2"/>
    <col min="2304" max="2304" width="30.28515625" style="2" customWidth="1"/>
    <col min="2305" max="2305" width="17.140625" style="2" customWidth="1"/>
    <col min="2306" max="2306" width="6.42578125" style="2" customWidth="1"/>
    <col min="2307" max="2307" width="17.140625" style="2" bestFit="1" customWidth="1"/>
    <col min="2308" max="2308" width="16.85546875" style="2" customWidth="1"/>
    <col min="2309" max="2309" width="11.42578125" style="2"/>
    <col min="2310" max="2310" width="11.7109375" style="2" customWidth="1"/>
    <col min="2311" max="2311" width="11.42578125" style="2"/>
    <col min="2312" max="2313" width="0" style="2" hidden="1" customWidth="1"/>
    <col min="2314" max="2559" width="11.42578125" style="2"/>
    <col min="2560" max="2560" width="30.28515625" style="2" customWidth="1"/>
    <col min="2561" max="2561" width="17.140625" style="2" customWidth="1"/>
    <col min="2562" max="2562" width="6.42578125" style="2" customWidth="1"/>
    <col min="2563" max="2563" width="17.140625" style="2" bestFit="1" customWidth="1"/>
    <col min="2564" max="2564" width="16.85546875" style="2" customWidth="1"/>
    <col min="2565" max="2565" width="11.42578125" style="2"/>
    <col min="2566" max="2566" width="11.7109375" style="2" customWidth="1"/>
    <col min="2567" max="2567" width="11.42578125" style="2"/>
    <col min="2568" max="2569" width="0" style="2" hidden="1" customWidth="1"/>
    <col min="2570" max="2815" width="11.42578125" style="2"/>
    <col min="2816" max="2816" width="30.28515625" style="2" customWidth="1"/>
    <col min="2817" max="2817" width="17.140625" style="2" customWidth="1"/>
    <col min="2818" max="2818" width="6.42578125" style="2" customWidth="1"/>
    <col min="2819" max="2819" width="17.140625" style="2" bestFit="1" customWidth="1"/>
    <col min="2820" max="2820" width="16.85546875" style="2" customWidth="1"/>
    <col min="2821" max="2821" width="11.42578125" style="2"/>
    <col min="2822" max="2822" width="11.7109375" style="2" customWidth="1"/>
    <col min="2823" max="2823" width="11.42578125" style="2"/>
    <col min="2824" max="2825" width="0" style="2" hidden="1" customWidth="1"/>
    <col min="2826" max="3071" width="11.42578125" style="2"/>
    <col min="3072" max="3072" width="30.28515625" style="2" customWidth="1"/>
    <col min="3073" max="3073" width="17.140625" style="2" customWidth="1"/>
    <col min="3074" max="3074" width="6.42578125" style="2" customWidth="1"/>
    <col min="3075" max="3075" width="17.140625" style="2" bestFit="1" customWidth="1"/>
    <col min="3076" max="3076" width="16.85546875" style="2" customWidth="1"/>
    <col min="3077" max="3077" width="11.42578125" style="2"/>
    <col min="3078" max="3078" width="11.7109375" style="2" customWidth="1"/>
    <col min="3079" max="3079" width="11.42578125" style="2"/>
    <col min="3080" max="3081" width="0" style="2" hidden="1" customWidth="1"/>
    <col min="3082" max="3327" width="11.42578125" style="2"/>
    <col min="3328" max="3328" width="30.28515625" style="2" customWidth="1"/>
    <col min="3329" max="3329" width="17.140625" style="2" customWidth="1"/>
    <col min="3330" max="3330" width="6.42578125" style="2" customWidth="1"/>
    <col min="3331" max="3331" width="17.140625" style="2" bestFit="1" customWidth="1"/>
    <col min="3332" max="3332" width="16.85546875" style="2" customWidth="1"/>
    <col min="3333" max="3333" width="11.42578125" style="2"/>
    <col min="3334" max="3334" width="11.7109375" style="2" customWidth="1"/>
    <col min="3335" max="3335" width="11.42578125" style="2"/>
    <col min="3336" max="3337" width="0" style="2" hidden="1" customWidth="1"/>
    <col min="3338" max="3583" width="11.42578125" style="2"/>
    <col min="3584" max="3584" width="30.28515625" style="2" customWidth="1"/>
    <col min="3585" max="3585" width="17.140625" style="2" customWidth="1"/>
    <col min="3586" max="3586" width="6.42578125" style="2" customWidth="1"/>
    <col min="3587" max="3587" width="17.140625" style="2" bestFit="1" customWidth="1"/>
    <col min="3588" max="3588" width="16.85546875" style="2" customWidth="1"/>
    <col min="3589" max="3589" width="11.42578125" style="2"/>
    <col min="3590" max="3590" width="11.7109375" style="2" customWidth="1"/>
    <col min="3591" max="3591" width="11.42578125" style="2"/>
    <col min="3592" max="3593" width="0" style="2" hidden="1" customWidth="1"/>
    <col min="3594" max="3839" width="11.42578125" style="2"/>
    <col min="3840" max="3840" width="30.28515625" style="2" customWidth="1"/>
    <col min="3841" max="3841" width="17.140625" style="2" customWidth="1"/>
    <col min="3842" max="3842" width="6.42578125" style="2" customWidth="1"/>
    <col min="3843" max="3843" width="17.140625" style="2" bestFit="1" customWidth="1"/>
    <col min="3844" max="3844" width="16.85546875" style="2" customWidth="1"/>
    <col min="3845" max="3845" width="11.42578125" style="2"/>
    <col min="3846" max="3846" width="11.7109375" style="2" customWidth="1"/>
    <col min="3847" max="3847" width="11.42578125" style="2"/>
    <col min="3848" max="3849" width="0" style="2" hidden="1" customWidth="1"/>
    <col min="3850" max="4095" width="11.42578125" style="2"/>
    <col min="4096" max="4096" width="30.28515625" style="2" customWidth="1"/>
    <col min="4097" max="4097" width="17.140625" style="2" customWidth="1"/>
    <col min="4098" max="4098" width="6.42578125" style="2" customWidth="1"/>
    <col min="4099" max="4099" width="17.140625" style="2" bestFit="1" customWidth="1"/>
    <col min="4100" max="4100" width="16.85546875" style="2" customWidth="1"/>
    <col min="4101" max="4101" width="11.42578125" style="2"/>
    <col min="4102" max="4102" width="11.7109375" style="2" customWidth="1"/>
    <col min="4103" max="4103" width="11.42578125" style="2"/>
    <col min="4104" max="4105" width="0" style="2" hidden="1" customWidth="1"/>
    <col min="4106" max="4351" width="11.42578125" style="2"/>
    <col min="4352" max="4352" width="30.28515625" style="2" customWidth="1"/>
    <col min="4353" max="4353" width="17.140625" style="2" customWidth="1"/>
    <col min="4354" max="4354" width="6.42578125" style="2" customWidth="1"/>
    <col min="4355" max="4355" width="17.140625" style="2" bestFit="1" customWidth="1"/>
    <col min="4356" max="4356" width="16.85546875" style="2" customWidth="1"/>
    <col min="4357" max="4357" width="11.42578125" style="2"/>
    <col min="4358" max="4358" width="11.7109375" style="2" customWidth="1"/>
    <col min="4359" max="4359" width="11.42578125" style="2"/>
    <col min="4360" max="4361" width="0" style="2" hidden="1" customWidth="1"/>
    <col min="4362" max="4607" width="11.42578125" style="2"/>
    <col min="4608" max="4608" width="30.28515625" style="2" customWidth="1"/>
    <col min="4609" max="4609" width="17.140625" style="2" customWidth="1"/>
    <col min="4610" max="4610" width="6.42578125" style="2" customWidth="1"/>
    <col min="4611" max="4611" width="17.140625" style="2" bestFit="1" customWidth="1"/>
    <col min="4612" max="4612" width="16.85546875" style="2" customWidth="1"/>
    <col min="4613" max="4613" width="11.42578125" style="2"/>
    <col min="4614" max="4614" width="11.7109375" style="2" customWidth="1"/>
    <col min="4615" max="4615" width="11.42578125" style="2"/>
    <col min="4616" max="4617" width="0" style="2" hidden="1" customWidth="1"/>
    <col min="4618" max="4863" width="11.42578125" style="2"/>
    <col min="4864" max="4864" width="30.28515625" style="2" customWidth="1"/>
    <col min="4865" max="4865" width="17.140625" style="2" customWidth="1"/>
    <col min="4866" max="4866" width="6.42578125" style="2" customWidth="1"/>
    <col min="4867" max="4867" width="17.140625" style="2" bestFit="1" customWidth="1"/>
    <col min="4868" max="4868" width="16.85546875" style="2" customWidth="1"/>
    <col min="4869" max="4869" width="11.42578125" style="2"/>
    <col min="4870" max="4870" width="11.7109375" style="2" customWidth="1"/>
    <col min="4871" max="4871" width="11.42578125" style="2"/>
    <col min="4872" max="4873" width="0" style="2" hidden="1" customWidth="1"/>
    <col min="4874" max="5119" width="11.42578125" style="2"/>
    <col min="5120" max="5120" width="30.28515625" style="2" customWidth="1"/>
    <col min="5121" max="5121" width="17.140625" style="2" customWidth="1"/>
    <col min="5122" max="5122" width="6.42578125" style="2" customWidth="1"/>
    <col min="5123" max="5123" width="17.140625" style="2" bestFit="1" customWidth="1"/>
    <col min="5124" max="5124" width="16.85546875" style="2" customWidth="1"/>
    <col min="5125" max="5125" width="11.42578125" style="2"/>
    <col min="5126" max="5126" width="11.7109375" style="2" customWidth="1"/>
    <col min="5127" max="5127" width="11.42578125" style="2"/>
    <col min="5128" max="5129" width="0" style="2" hidden="1" customWidth="1"/>
    <col min="5130" max="5375" width="11.42578125" style="2"/>
    <col min="5376" max="5376" width="30.28515625" style="2" customWidth="1"/>
    <col min="5377" max="5377" width="17.140625" style="2" customWidth="1"/>
    <col min="5378" max="5378" width="6.42578125" style="2" customWidth="1"/>
    <col min="5379" max="5379" width="17.140625" style="2" bestFit="1" customWidth="1"/>
    <col min="5380" max="5380" width="16.85546875" style="2" customWidth="1"/>
    <col min="5381" max="5381" width="11.42578125" style="2"/>
    <col min="5382" max="5382" width="11.7109375" style="2" customWidth="1"/>
    <col min="5383" max="5383" width="11.42578125" style="2"/>
    <col min="5384" max="5385" width="0" style="2" hidden="1" customWidth="1"/>
    <col min="5386" max="5631" width="11.42578125" style="2"/>
    <col min="5632" max="5632" width="30.28515625" style="2" customWidth="1"/>
    <col min="5633" max="5633" width="17.140625" style="2" customWidth="1"/>
    <col min="5634" max="5634" width="6.42578125" style="2" customWidth="1"/>
    <col min="5635" max="5635" width="17.140625" style="2" bestFit="1" customWidth="1"/>
    <col min="5636" max="5636" width="16.85546875" style="2" customWidth="1"/>
    <col min="5637" max="5637" width="11.42578125" style="2"/>
    <col min="5638" max="5638" width="11.7109375" style="2" customWidth="1"/>
    <col min="5639" max="5639" width="11.42578125" style="2"/>
    <col min="5640" max="5641" width="0" style="2" hidden="1" customWidth="1"/>
    <col min="5642" max="5887" width="11.42578125" style="2"/>
    <col min="5888" max="5888" width="30.28515625" style="2" customWidth="1"/>
    <col min="5889" max="5889" width="17.140625" style="2" customWidth="1"/>
    <col min="5890" max="5890" width="6.42578125" style="2" customWidth="1"/>
    <col min="5891" max="5891" width="17.140625" style="2" bestFit="1" customWidth="1"/>
    <col min="5892" max="5892" width="16.85546875" style="2" customWidth="1"/>
    <col min="5893" max="5893" width="11.42578125" style="2"/>
    <col min="5894" max="5894" width="11.7109375" style="2" customWidth="1"/>
    <col min="5895" max="5895" width="11.42578125" style="2"/>
    <col min="5896" max="5897" width="0" style="2" hidden="1" customWidth="1"/>
    <col min="5898" max="6143" width="11.42578125" style="2"/>
    <col min="6144" max="6144" width="30.28515625" style="2" customWidth="1"/>
    <col min="6145" max="6145" width="17.140625" style="2" customWidth="1"/>
    <col min="6146" max="6146" width="6.42578125" style="2" customWidth="1"/>
    <col min="6147" max="6147" width="17.140625" style="2" bestFit="1" customWidth="1"/>
    <col min="6148" max="6148" width="16.85546875" style="2" customWidth="1"/>
    <col min="6149" max="6149" width="11.42578125" style="2"/>
    <col min="6150" max="6150" width="11.7109375" style="2" customWidth="1"/>
    <col min="6151" max="6151" width="11.42578125" style="2"/>
    <col min="6152" max="6153" width="0" style="2" hidden="1" customWidth="1"/>
    <col min="6154" max="6399" width="11.42578125" style="2"/>
    <col min="6400" max="6400" width="30.28515625" style="2" customWidth="1"/>
    <col min="6401" max="6401" width="17.140625" style="2" customWidth="1"/>
    <col min="6402" max="6402" width="6.42578125" style="2" customWidth="1"/>
    <col min="6403" max="6403" width="17.140625" style="2" bestFit="1" customWidth="1"/>
    <col min="6404" max="6404" width="16.85546875" style="2" customWidth="1"/>
    <col min="6405" max="6405" width="11.42578125" style="2"/>
    <col min="6406" max="6406" width="11.7109375" style="2" customWidth="1"/>
    <col min="6407" max="6407" width="11.42578125" style="2"/>
    <col min="6408" max="6409" width="0" style="2" hidden="1" customWidth="1"/>
    <col min="6410" max="6655" width="11.42578125" style="2"/>
    <col min="6656" max="6656" width="30.28515625" style="2" customWidth="1"/>
    <col min="6657" max="6657" width="17.140625" style="2" customWidth="1"/>
    <col min="6658" max="6658" width="6.42578125" style="2" customWidth="1"/>
    <col min="6659" max="6659" width="17.140625" style="2" bestFit="1" customWidth="1"/>
    <col min="6660" max="6660" width="16.85546875" style="2" customWidth="1"/>
    <col min="6661" max="6661" width="11.42578125" style="2"/>
    <col min="6662" max="6662" width="11.7109375" style="2" customWidth="1"/>
    <col min="6663" max="6663" width="11.42578125" style="2"/>
    <col min="6664" max="6665" width="0" style="2" hidden="1" customWidth="1"/>
    <col min="6666" max="6911" width="11.42578125" style="2"/>
    <col min="6912" max="6912" width="30.28515625" style="2" customWidth="1"/>
    <col min="6913" max="6913" width="17.140625" style="2" customWidth="1"/>
    <col min="6914" max="6914" width="6.42578125" style="2" customWidth="1"/>
    <col min="6915" max="6915" width="17.140625" style="2" bestFit="1" customWidth="1"/>
    <col min="6916" max="6916" width="16.85546875" style="2" customWidth="1"/>
    <col min="6917" max="6917" width="11.42578125" style="2"/>
    <col min="6918" max="6918" width="11.7109375" style="2" customWidth="1"/>
    <col min="6919" max="6919" width="11.42578125" style="2"/>
    <col min="6920" max="6921" width="0" style="2" hidden="1" customWidth="1"/>
    <col min="6922" max="7167" width="11.42578125" style="2"/>
    <col min="7168" max="7168" width="30.28515625" style="2" customWidth="1"/>
    <col min="7169" max="7169" width="17.140625" style="2" customWidth="1"/>
    <col min="7170" max="7170" width="6.42578125" style="2" customWidth="1"/>
    <col min="7171" max="7171" width="17.140625" style="2" bestFit="1" customWidth="1"/>
    <col min="7172" max="7172" width="16.85546875" style="2" customWidth="1"/>
    <col min="7173" max="7173" width="11.42578125" style="2"/>
    <col min="7174" max="7174" width="11.7109375" style="2" customWidth="1"/>
    <col min="7175" max="7175" width="11.42578125" style="2"/>
    <col min="7176" max="7177" width="0" style="2" hidden="1" customWidth="1"/>
    <col min="7178" max="7423" width="11.42578125" style="2"/>
    <col min="7424" max="7424" width="30.28515625" style="2" customWidth="1"/>
    <col min="7425" max="7425" width="17.140625" style="2" customWidth="1"/>
    <col min="7426" max="7426" width="6.42578125" style="2" customWidth="1"/>
    <col min="7427" max="7427" width="17.140625" style="2" bestFit="1" customWidth="1"/>
    <col min="7428" max="7428" width="16.85546875" style="2" customWidth="1"/>
    <col min="7429" max="7429" width="11.42578125" style="2"/>
    <col min="7430" max="7430" width="11.7109375" style="2" customWidth="1"/>
    <col min="7431" max="7431" width="11.42578125" style="2"/>
    <col min="7432" max="7433" width="0" style="2" hidden="1" customWidth="1"/>
    <col min="7434" max="7679" width="11.42578125" style="2"/>
    <col min="7680" max="7680" width="30.28515625" style="2" customWidth="1"/>
    <col min="7681" max="7681" width="17.140625" style="2" customWidth="1"/>
    <col min="7682" max="7682" width="6.42578125" style="2" customWidth="1"/>
    <col min="7683" max="7683" width="17.140625" style="2" bestFit="1" customWidth="1"/>
    <col min="7684" max="7684" width="16.85546875" style="2" customWidth="1"/>
    <col min="7685" max="7685" width="11.42578125" style="2"/>
    <col min="7686" max="7686" width="11.7109375" style="2" customWidth="1"/>
    <col min="7687" max="7687" width="11.42578125" style="2"/>
    <col min="7688" max="7689" width="0" style="2" hidden="1" customWidth="1"/>
    <col min="7690" max="7935" width="11.42578125" style="2"/>
    <col min="7936" max="7936" width="30.28515625" style="2" customWidth="1"/>
    <col min="7937" max="7937" width="17.140625" style="2" customWidth="1"/>
    <col min="7938" max="7938" width="6.42578125" style="2" customWidth="1"/>
    <col min="7939" max="7939" width="17.140625" style="2" bestFit="1" customWidth="1"/>
    <col min="7940" max="7940" width="16.85546875" style="2" customWidth="1"/>
    <col min="7941" max="7941" width="11.42578125" style="2"/>
    <col min="7942" max="7942" width="11.7109375" style="2" customWidth="1"/>
    <col min="7943" max="7943" width="11.42578125" style="2"/>
    <col min="7944" max="7945" width="0" style="2" hidden="1" customWidth="1"/>
    <col min="7946" max="8191" width="11.42578125" style="2"/>
    <col min="8192" max="8192" width="30.28515625" style="2" customWidth="1"/>
    <col min="8193" max="8193" width="17.140625" style="2" customWidth="1"/>
    <col min="8194" max="8194" width="6.42578125" style="2" customWidth="1"/>
    <col min="8195" max="8195" width="17.140625" style="2" bestFit="1" customWidth="1"/>
    <col min="8196" max="8196" width="16.85546875" style="2" customWidth="1"/>
    <col min="8197" max="8197" width="11.42578125" style="2"/>
    <col min="8198" max="8198" width="11.7109375" style="2" customWidth="1"/>
    <col min="8199" max="8199" width="11.42578125" style="2"/>
    <col min="8200" max="8201" width="0" style="2" hidden="1" customWidth="1"/>
    <col min="8202" max="8447" width="11.42578125" style="2"/>
    <col min="8448" max="8448" width="30.28515625" style="2" customWidth="1"/>
    <col min="8449" max="8449" width="17.140625" style="2" customWidth="1"/>
    <col min="8450" max="8450" width="6.42578125" style="2" customWidth="1"/>
    <col min="8451" max="8451" width="17.140625" style="2" bestFit="1" customWidth="1"/>
    <col min="8452" max="8452" width="16.85546875" style="2" customWidth="1"/>
    <col min="8453" max="8453" width="11.42578125" style="2"/>
    <col min="8454" max="8454" width="11.7109375" style="2" customWidth="1"/>
    <col min="8455" max="8455" width="11.42578125" style="2"/>
    <col min="8456" max="8457" width="0" style="2" hidden="1" customWidth="1"/>
    <col min="8458" max="8703" width="11.42578125" style="2"/>
    <col min="8704" max="8704" width="30.28515625" style="2" customWidth="1"/>
    <col min="8705" max="8705" width="17.140625" style="2" customWidth="1"/>
    <col min="8706" max="8706" width="6.42578125" style="2" customWidth="1"/>
    <col min="8707" max="8707" width="17.140625" style="2" bestFit="1" customWidth="1"/>
    <col min="8708" max="8708" width="16.85546875" style="2" customWidth="1"/>
    <col min="8709" max="8709" width="11.42578125" style="2"/>
    <col min="8710" max="8710" width="11.7109375" style="2" customWidth="1"/>
    <col min="8711" max="8711" width="11.42578125" style="2"/>
    <col min="8712" max="8713" width="0" style="2" hidden="1" customWidth="1"/>
    <col min="8714" max="8959" width="11.42578125" style="2"/>
    <col min="8960" max="8960" width="30.28515625" style="2" customWidth="1"/>
    <col min="8961" max="8961" width="17.140625" style="2" customWidth="1"/>
    <col min="8962" max="8962" width="6.42578125" style="2" customWidth="1"/>
    <col min="8963" max="8963" width="17.140625" style="2" bestFit="1" customWidth="1"/>
    <col min="8964" max="8964" width="16.85546875" style="2" customWidth="1"/>
    <col min="8965" max="8965" width="11.42578125" style="2"/>
    <col min="8966" max="8966" width="11.7109375" style="2" customWidth="1"/>
    <col min="8967" max="8967" width="11.42578125" style="2"/>
    <col min="8968" max="8969" width="0" style="2" hidden="1" customWidth="1"/>
    <col min="8970" max="9215" width="11.42578125" style="2"/>
    <col min="9216" max="9216" width="30.28515625" style="2" customWidth="1"/>
    <col min="9217" max="9217" width="17.140625" style="2" customWidth="1"/>
    <col min="9218" max="9218" width="6.42578125" style="2" customWidth="1"/>
    <col min="9219" max="9219" width="17.140625" style="2" bestFit="1" customWidth="1"/>
    <col min="9220" max="9220" width="16.85546875" style="2" customWidth="1"/>
    <col min="9221" max="9221" width="11.42578125" style="2"/>
    <col min="9222" max="9222" width="11.7109375" style="2" customWidth="1"/>
    <col min="9223" max="9223" width="11.42578125" style="2"/>
    <col min="9224" max="9225" width="0" style="2" hidden="1" customWidth="1"/>
    <col min="9226" max="9471" width="11.42578125" style="2"/>
    <col min="9472" max="9472" width="30.28515625" style="2" customWidth="1"/>
    <col min="9473" max="9473" width="17.140625" style="2" customWidth="1"/>
    <col min="9474" max="9474" width="6.42578125" style="2" customWidth="1"/>
    <col min="9475" max="9475" width="17.140625" style="2" bestFit="1" customWidth="1"/>
    <col min="9476" max="9476" width="16.85546875" style="2" customWidth="1"/>
    <col min="9477" max="9477" width="11.42578125" style="2"/>
    <col min="9478" max="9478" width="11.7109375" style="2" customWidth="1"/>
    <col min="9479" max="9479" width="11.42578125" style="2"/>
    <col min="9480" max="9481" width="0" style="2" hidden="1" customWidth="1"/>
    <col min="9482" max="9727" width="11.42578125" style="2"/>
    <col min="9728" max="9728" width="30.28515625" style="2" customWidth="1"/>
    <col min="9729" max="9729" width="17.140625" style="2" customWidth="1"/>
    <col min="9730" max="9730" width="6.42578125" style="2" customWidth="1"/>
    <col min="9731" max="9731" width="17.140625" style="2" bestFit="1" customWidth="1"/>
    <col min="9732" max="9732" width="16.85546875" style="2" customWidth="1"/>
    <col min="9733" max="9733" width="11.42578125" style="2"/>
    <col min="9734" max="9734" width="11.7109375" style="2" customWidth="1"/>
    <col min="9735" max="9735" width="11.42578125" style="2"/>
    <col min="9736" max="9737" width="0" style="2" hidden="1" customWidth="1"/>
    <col min="9738" max="9983" width="11.42578125" style="2"/>
    <col min="9984" max="9984" width="30.28515625" style="2" customWidth="1"/>
    <col min="9985" max="9985" width="17.140625" style="2" customWidth="1"/>
    <col min="9986" max="9986" width="6.42578125" style="2" customWidth="1"/>
    <col min="9987" max="9987" width="17.140625" style="2" bestFit="1" customWidth="1"/>
    <col min="9988" max="9988" width="16.85546875" style="2" customWidth="1"/>
    <col min="9989" max="9989" width="11.42578125" style="2"/>
    <col min="9990" max="9990" width="11.7109375" style="2" customWidth="1"/>
    <col min="9991" max="9991" width="11.42578125" style="2"/>
    <col min="9992" max="9993" width="0" style="2" hidden="1" customWidth="1"/>
    <col min="9994" max="10239" width="11.42578125" style="2"/>
    <col min="10240" max="10240" width="30.28515625" style="2" customWidth="1"/>
    <col min="10241" max="10241" width="17.140625" style="2" customWidth="1"/>
    <col min="10242" max="10242" width="6.42578125" style="2" customWidth="1"/>
    <col min="10243" max="10243" width="17.140625" style="2" bestFit="1" customWidth="1"/>
    <col min="10244" max="10244" width="16.85546875" style="2" customWidth="1"/>
    <col min="10245" max="10245" width="11.42578125" style="2"/>
    <col min="10246" max="10246" width="11.7109375" style="2" customWidth="1"/>
    <col min="10247" max="10247" width="11.42578125" style="2"/>
    <col min="10248" max="10249" width="0" style="2" hidden="1" customWidth="1"/>
    <col min="10250" max="10495" width="11.42578125" style="2"/>
    <col min="10496" max="10496" width="30.28515625" style="2" customWidth="1"/>
    <col min="10497" max="10497" width="17.140625" style="2" customWidth="1"/>
    <col min="10498" max="10498" width="6.42578125" style="2" customWidth="1"/>
    <col min="10499" max="10499" width="17.140625" style="2" bestFit="1" customWidth="1"/>
    <col min="10500" max="10500" width="16.85546875" style="2" customWidth="1"/>
    <col min="10501" max="10501" width="11.42578125" style="2"/>
    <col min="10502" max="10502" width="11.7109375" style="2" customWidth="1"/>
    <col min="10503" max="10503" width="11.42578125" style="2"/>
    <col min="10504" max="10505" width="0" style="2" hidden="1" customWidth="1"/>
    <col min="10506" max="10751" width="11.42578125" style="2"/>
    <col min="10752" max="10752" width="30.28515625" style="2" customWidth="1"/>
    <col min="10753" max="10753" width="17.140625" style="2" customWidth="1"/>
    <col min="10754" max="10754" width="6.42578125" style="2" customWidth="1"/>
    <col min="10755" max="10755" width="17.140625" style="2" bestFit="1" customWidth="1"/>
    <col min="10756" max="10756" width="16.85546875" style="2" customWidth="1"/>
    <col min="10757" max="10757" width="11.42578125" style="2"/>
    <col min="10758" max="10758" width="11.7109375" style="2" customWidth="1"/>
    <col min="10759" max="10759" width="11.42578125" style="2"/>
    <col min="10760" max="10761" width="0" style="2" hidden="1" customWidth="1"/>
    <col min="10762" max="11007" width="11.42578125" style="2"/>
    <col min="11008" max="11008" width="30.28515625" style="2" customWidth="1"/>
    <col min="11009" max="11009" width="17.140625" style="2" customWidth="1"/>
    <col min="11010" max="11010" width="6.42578125" style="2" customWidth="1"/>
    <col min="11011" max="11011" width="17.140625" style="2" bestFit="1" customWidth="1"/>
    <col min="11012" max="11012" width="16.85546875" style="2" customWidth="1"/>
    <col min="11013" max="11013" width="11.42578125" style="2"/>
    <col min="11014" max="11014" width="11.7109375" style="2" customWidth="1"/>
    <col min="11015" max="11015" width="11.42578125" style="2"/>
    <col min="11016" max="11017" width="0" style="2" hidden="1" customWidth="1"/>
    <col min="11018" max="11263" width="11.42578125" style="2"/>
    <col min="11264" max="11264" width="30.28515625" style="2" customWidth="1"/>
    <col min="11265" max="11265" width="17.140625" style="2" customWidth="1"/>
    <col min="11266" max="11266" width="6.42578125" style="2" customWidth="1"/>
    <col min="11267" max="11267" width="17.140625" style="2" bestFit="1" customWidth="1"/>
    <col min="11268" max="11268" width="16.85546875" style="2" customWidth="1"/>
    <col min="11269" max="11269" width="11.42578125" style="2"/>
    <col min="11270" max="11270" width="11.7109375" style="2" customWidth="1"/>
    <col min="11271" max="11271" width="11.42578125" style="2"/>
    <col min="11272" max="11273" width="0" style="2" hidden="1" customWidth="1"/>
    <col min="11274" max="11519" width="11.42578125" style="2"/>
    <col min="11520" max="11520" width="30.28515625" style="2" customWidth="1"/>
    <col min="11521" max="11521" width="17.140625" style="2" customWidth="1"/>
    <col min="11522" max="11522" width="6.42578125" style="2" customWidth="1"/>
    <col min="11523" max="11523" width="17.140625" style="2" bestFit="1" customWidth="1"/>
    <col min="11524" max="11524" width="16.85546875" style="2" customWidth="1"/>
    <col min="11525" max="11525" width="11.42578125" style="2"/>
    <col min="11526" max="11526" width="11.7109375" style="2" customWidth="1"/>
    <col min="11527" max="11527" width="11.42578125" style="2"/>
    <col min="11528" max="11529" width="0" style="2" hidden="1" customWidth="1"/>
    <col min="11530" max="11775" width="11.42578125" style="2"/>
    <col min="11776" max="11776" width="30.28515625" style="2" customWidth="1"/>
    <col min="11777" max="11777" width="17.140625" style="2" customWidth="1"/>
    <col min="11778" max="11778" width="6.42578125" style="2" customWidth="1"/>
    <col min="11779" max="11779" width="17.140625" style="2" bestFit="1" customWidth="1"/>
    <col min="11780" max="11780" width="16.85546875" style="2" customWidth="1"/>
    <col min="11781" max="11781" width="11.42578125" style="2"/>
    <col min="11782" max="11782" width="11.7109375" style="2" customWidth="1"/>
    <col min="11783" max="11783" width="11.42578125" style="2"/>
    <col min="11784" max="11785" width="0" style="2" hidden="1" customWidth="1"/>
    <col min="11786" max="12031" width="11.42578125" style="2"/>
    <col min="12032" max="12032" width="30.28515625" style="2" customWidth="1"/>
    <col min="12033" max="12033" width="17.140625" style="2" customWidth="1"/>
    <col min="12034" max="12034" width="6.42578125" style="2" customWidth="1"/>
    <col min="12035" max="12035" width="17.140625" style="2" bestFit="1" customWidth="1"/>
    <col min="12036" max="12036" width="16.85546875" style="2" customWidth="1"/>
    <col min="12037" max="12037" width="11.42578125" style="2"/>
    <col min="12038" max="12038" width="11.7109375" style="2" customWidth="1"/>
    <col min="12039" max="12039" width="11.42578125" style="2"/>
    <col min="12040" max="12041" width="0" style="2" hidden="1" customWidth="1"/>
    <col min="12042" max="12287" width="11.42578125" style="2"/>
    <col min="12288" max="12288" width="30.28515625" style="2" customWidth="1"/>
    <col min="12289" max="12289" width="17.140625" style="2" customWidth="1"/>
    <col min="12290" max="12290" width="6.42578125" style="2" customWidth="1"/>
    <col min="12291" max="12291" width="17.140625" style="2" bestFit="1" customWidth="1"/>
    <col min="12292" max="12292" width="16.85546875" style="2" customWidth="1"/>
    <col min="12293" max="12293" width="11.42578125" style="2"/>
    <col min="12294" max="12294" width="11.7109375" style="2" customWidth="1"/>
    <col min="12295" max="12295" width="11.42578125" style="2"/>
    <col min="12296" max="12297" width="0" style="2" hidden="1" customWidth="1"/>
    <col min="12298" max="12543" width="11.42578125" style="2"/>
    <col min="12544" max="12544" width="30.28515625" style="2" customWidth="1"/>
    <col min="12545" max="12545" width="17.140625" style="2" customWidth="1"/>
    <col min="12546" max="12546" width="6.42578125" style="2" customWidth="1"/>
    <col min="12547" max="12547" width="17.140625" style="2" bestFit="1" customWidth="1"/>
    <col min="12548" max="12548" width="16.85546875" style="2" customWidth="1"/>
    <col min="12549" max="12549" width="11.42578125" style="2"/>
    <col min="12550" max="12550" width="11.7109375" style="2" customWidth="1"/>
    <col min="12551" max="12551" width="11.42578125" style="2"/>
    <col min="12552" max="12553" width="0" style="2" hidden="1" customWidth="1"/>
    <col min="12554" max="12799" width="11.42578125" style="2"/>
    <col min="12800" max="12800" width="30.28515625" style="2" customWidth="1"/>
    <col min="12801" max="12801" width="17.140625" style="2" customWidth="1"/>
    <col min="12802" max="12802" width="6.42578125" style="2" customWidth="1"/>
    <col min="12803" max="12803" width="17.140625" style="2" bestFit="1" customWidth="1"/>
    <col min="12804" max="12804" width="16.85546875" style="2" customWidth="1"/>
    <col min="12805" max="12805" width="11.42578125" style="2"/>
    <col min="12806" max="12806" width="11.7109375" style="2" customWidth="1"/>
    <col min="12807" max="12807" width="11.42578125" style="2"/>
    <col min="12808" max="12809" width="0" style="2" hidden="1" customWidth="1"/>
    <col min="12810" max="13055" width="11.42578125" style="2"/>
    <col min="13056" max="13056" width="30.28515625" style="2" customWidth="1"/>
    <col min="13057" max="13057" width="17.140625" style="2" customWidth="1"/>
    <col min="13058" max="13058" width="6.42578125" style="2" customWidth="1"/>
    <col min="13059" max="13059" width="17.140625" style="2" bestFit="1" customWidth="1"/>
    <col min="13060" max="13060" width="16.85546875" style="2" customWidth="1"/>
    <col min="13061" max="13061" width="11.42578125" style="2"/>
    <col min="13062" max="13062" width="11.7109375" style="2" customWidth="1"/>
    <col min="13063" max="13063" width="11.42578125" style="2"/>
    <col min="13064" max="13065" width="0" style="2" hidden="1" customWidth="1"/>
    <col min="13066" max="13311" width="11.42578125" style="2"/>
    <col min="13312" max="13312" width="30.28515625" style="2" customWidth="1"/>
    <col min="13313" max="13313" width="17.140625" style="2" customWidth="1"/>
    <col min="13314" max="13314" width="6.42578125" style="2" customWidth="1"/>
    <col min="13315" max="13315" width="17.140625" style="2" bestFit="1" customWidth="1"/>
    <col min="13316" max="13316" width="16.85546875" style="2" customWidth="1"/>
    <col min="13317" max="13317" width="11.42578125" style="2"/>
    <col min="13318" max="13318" width="11.7109375" style="2" customWidth="1"/>
    <col min="13319" max="13319" width="11.42578125" style="2"/>
    <col min="13320" max="13321" width="0" style="2" hidden="1" customWidth="1"/>
    <col min="13322" max="13567" width="11.42578125" style="2"/>
    <col min="13568" max="13568" width="30.28515625" style="2" customWidth="1"/>
    <col min="13569" max="13569" width="17.140625" style="2" customWidth="1"/>
    <col min="13570" max="13570" width="6.42578125" style="2" customWidth="1"/>
    <col min="13571" max="13571" width="17.140625" style="2" bestFit="1" customWidth="1"/>
    <col min="13572" max="13572" width="16.85546875" style="2" customWidth="1"/>
    <col min="13573" max="13573" width="11.42578125" style="2"/>
    <col min="13574" max="13574" width="11.7109375" style="2" customWidth="1"/>
    <col min="13575" max="13575" width="11.42578125" style="2"/>
    <col min="13576" max="13577" width="0" style="2" hidden="1" customWidth="1"/>
    <col min="13578" max="13823" width="11.42578125" style="2"/>
    <col min="13824" max="13824" width="30.28515625" style="2" customWidth="1"/>
    <col min="13825" max="13825" width="17.140625" style="2" customWidth="1"/>
    <col min="13826" max="13826" width="6.42578125" style="2" customWidth="1"/>
    <col min="13827" max="13827" width="17.140625" style="2" bestFit="1" customWidth="1"/>
    <col min="13828" max="13828" width="16.85546875" style="2" customWidth="1"/>
    <col min="13829" max="13829" width="11.42578125" style="2"/>
    <col min="13830" max="13830" width="11.7109375" style="2" customWidth="1"/>
    <col min="13831" max="13831" width="11.42578125" style="2"/>
    <col min="13832" max="13833" width="0" style="2" hidden="1" customWidth="1"/>
    <col min="13834" max="14079" width="11.42578125" style="2"/>
    <col min="14080" max="14080" width="30.28515625" style="2" customWidth="1"/>
    <col min="14081" max="14081" width="17.140625" style="2" customWidth="1"/>
    <col min="14082" max="14082" width="6.42578125" style="2" customWidth="1"/>
    <col min="14083" max="14083" width="17.140625" style="2" bestFit="1" customWidth="1"/>
    <col min="14084" max="14084" width="16.85546875" style="2" customWidth="1"/>
    <col min="14085" max="14085" width="11.42578125" style="2"/>
    <col min="14086" max="14086" width="11.7109375" style="2" customWidth="1"/>
    <col min="14087" max="14087" width="11.42578125" style="2"/>
    <col min="14088" max="14089" width="0" style="2" hidden="1" customWidth="1"/>
    <col min="14090" max="14335" width="11.42578125" style="2"/>
    <col min="14336" max="14336" width="30.28515625" style="2" customWidth="1"/>
    <col min="14337" max="14337" width="17.140625" style="2" customWidth="1"/>
    <col min="14338" max="14338" width="6.42578125" style="2" customWidth="1"/>
    <col min="14339" max="14339" width="17.140625" style="2" bestFit="1" customWidth="1"/>
    <col min="14340" max="14340" width="16.85546875" style="2" customWidth="1"/>
    <col min="14341" max="14341" width="11.42578125" style="2"/>
    <col min="14342" max="14342" width="11.7109375" style="2" customWidth="1"/>
    <col min="14343" max="14343" width="11.42578125" style="2"/>
    <col min="14344" max="14345" width="0" style="2" hidden="1" customWidth="1"/>
    <col min="14346" max="14591" width="11.42578125" style="2"/>
    <col min="14592" max="14592" width="30.28515625" style="2" customWidth="1"/>
    <col min="14593" max="14593" width="17.140625" style="2" customWidth="1"/>
    <col min="14594" max="14594" width="6.42578125" style="2" customWidth="1"/>
    <col min="14595" max="14595" width="17.140625" style="2" bestFit="1" customWidth="1"/>
    <col min="14596" max="14596" width="16.85546875" style="2" customWidth="1"/>
    <col min="14597" max="14597" width="11.42578125" style="2"/>
    <col min="14598" max="14598" width="11.7109375" style="2" customWidth="1"/>
    <col min="14599" max="14599" width="11.42578125" style="2"/>
    <col min="14600" max="14601" width="0" style="2" hidden="1" customWidth="1"/>
    <col min="14602" max="14847" width="11.42578125" style="2"/>
    <col min="14848" max="14848" width="30.28515625" style="2" customWidth="1"/>
    <col min="14849" max="14849" width="17.140625" style="2" customWidth="1"/>
    <col min="14850" max="14850" width="6.42578125" style="2" customWidth="1"/>
    <col min="14851" max="14851" width="17.140625" style="2" bestFit="1" customWidth="1"/>
    <col min="14852" max="14852" width="16.85546875" style="2" customWidth="1"/>
    <col min="14853" max="14853" width="11.42578125" style="2"/>
    <col min="14854" max="14854" width="11.7109375" style="2" customWidth="1"/>
    <col min="14855" max="14855" width="11.42578125" style="2"/>
    <col min="14856" max="14857" width="0" style="2" hidden="1" customWidth="1"/>
    <col min="14858" max="15103" width="11.42578125" style="2"/>
    <col min="15104" max="15104" width="30.28515625" style="2" customWidth="1"/>
    <col min="15105" max="15105" width="17.140625" style="2" customWidth="1"/>
    <col min="15106" max="15106" width="6.42578125" style="2" customWidth="1"/>
    <col min="15107" max="15107" width="17.140625" style="2" bestFit="1" customWidth="1"/>
    <col min="15108" max="15108" width="16.85546875" style="2" customWidth="1"/>
    <col min="15109" max="15109" width="11.42578125" style="2"/>
    <col min="15110" max="15110" width="11.7109375" style="2" customWidth="1"/>
    <col min="15111" max="15111" width="11.42578125" style="2"/>
    <col min="15112" max="15113" width="0" style="2" hidden="1" customWidth="1"/>
    <col min="15114" max="15359" width="11.42578125" style="2"/>
    <col min="15360" max="15360" width="30.28515625" style="2" customWidth="1"/>
    <col min="15361" max="15361" width="17.140625" style="2" customWidth="1"/>
    <col min="15362" max="15362" width="6.42578125" style="2" customWidth="1"/>
    <col min="15363" max="15363" width="17.140625" style="2" bestFit="1" customWidth="1"/>
    <col min="15364" max="15364" width="16.85546875" style="2" customWidth="1"/>
    <col min="15365" max="15365" width="11.42578125" style="2"/>
    <col min="15366" max="15366" width="11.7109375" style="2" customWidth="1"/>
    <col min="15367" max="15367" width="11.42578125" style="2"/>
    <col min="15368" max="15369" width="0" style="2" hidden="1" customWidth="1"/>
    <col min="15370" max="15615" width="11.42578125" style="2"/>
    <col min="15616" max="15616" width="30.28515625" style="2" customWidth="1"/>
    <col min="15617" max="15617" width="17.140625" style="2" customWidth="1"/>
    <col min="15618" max="15618" width="6.42578125" style="2" customWidth="1"/>
    <col min="15619" max="15619" width="17.140625" style="2" bestFit="1" customWidth="1"/>
    <col min="15620" max="15620" width="16.85546875" style="2" customWidth="1"/>
    <col min="15621" max="15621" width="11.42578125" style="2"/>
    <col min="15622" max="15622" width="11.7109375" style="2" customWidth="1"/>
    <col min="15623" max="15623" width="11.42578125" style="2"/>
    <col min="15624" max="15625" width="0" style="2" hidden="1" customWidth="1"/>
    <col min="15626" max="15871" width="11.42578125" style="2"/>
    <col min="15872" max="15872" width="30.28515625" style="2" customWidth="1"/>
    <col min="15873" max="15873" width="17.140625" style="2" customWidth="1"/>
    <col min="15874" max="15874" width="6.42578125" style="2" customWidth="1"/>
    <col min="15875" max="15875" width="17.140625" style="2" bestFit="1" customWidth="1"/>
    <col min="15876" max="15876" width="16.85546875" style="2" customWidth="1"/>
    <col min="15877" max="15877" width="11.42578125" style="2"/>
    <col min="15878" max="15878" width="11.7109375" style="2" customWidth="1"/>
    <col min="15879" max="15879" width="11.42578125" style="2"/>
    <col min="15880" max="15881" width="0" style="2" hidden="1" customWidth="1"/>
    <col min="15882" max="16127" width="11.42578125" style="2"/>
    <col min="16128" max="16128" width="30.28515625" style="2" customWidth="1"/>
    <col min="16129" max="16129" width="17.140625" style="2" customWidth="1"/>
    <col min="16130" max="16130" width="6.42578125" style="2" customWidth="1"/>
    <col min="16131" max="16131" width="17.140625" style="2" bestFit="1" customWidth="1"/>
    <col min="16132" max="16132" width="16.85546875" style="2" customWidth="1"/>
    <col min="16133" max="16133" width="11.42578125" style="2"/>
    <col min="16134" max="16134" width="11.7109375" style="2" customWidth="1"/>
    <col min="16135" max="16135" width="11.42578125" style="2"/>
    <col min="16136" max="16137" width="0" style="2" hidden="1" customWidth="1"/>
    <col min="16138" max="16384" width="11.42578125" style="2"/>
  </cols>
  <sheetData>
    <row r="1" spans="1:9" ht="14.25" x14ac:dyDescent="0.2">
      <c r="A1" s="3" t="s">
        <v>0</v>
      </c>
      <c r="B1" s="3"/>
      <c r="C1" s="3"/>
      <c r="D1" s="3"/>
    </row>
    <row r="2" spans="1:9" ht="14.25" x14ac:dyDescent="0.2">
      <c r="A2" s="3" t="s">
        <v>1</v>
      </c>
      <c r="B2" s="3"/>
      <c r="C2" s="3"/>
      <c r="D2" s="3"/>
    </row>
    <row r="3" spans="1:9" ht="14.25" x14ac:dyDescent="0.2">
      <c r="A3" s="3" t="s">
        <v>2</v>
      </c>
      <c r="B3" s="3"/>
      <c r="C3" s="3"/>
      <c r="D3" s="3"/>
    </row>
    <row r="4" spans="1:9" ht="15" x14ac:dyDescent="0.25">
      <c r="A4" s="1" t="s">
        <v>3</v>
      </c>
      <c r="B4" s="1"/>
      <c r="C4" s="1"/>
      <c r="D4" s="1"/>
    </row>
    <row r="5" spans="1:9" ht="14.25" customHeight="1" x14ac:dyDescent="0.2">
      <c r="A5" s="4" t="s">
        <v>4</v>
      </c>
      <c r="B5" s="4"/>
      <c r="C5" s="5" t="s">
        <v>5</v>
      </c>
      <c r="H5" s="6">
        <v>204449593.09</v>
      </c>
      <c r="I5" s="2" t="s">
        <v>6</v>
      </c>
    </row>
    <row r="6" spans="1:9" x14ac:dyDescent="0.2">
      <c r="A6" s="2" t="s">
        <v>7</v>
      </c>
      <c r="C6" s="6">
        <v>98980886.611835003</v>
      </c>
      <c r="H6" s="8">
        <v>102668932.28</v>
      </c>
      <c r="I6" s="2" t="s">
        <v>8</v>
      </c>
    </row>
    <row r="7" spans="1:9" x14ac:dyDescent="0.2">
      <c r="A7" s="2" t="s">
        <v>9</v>
      </c>
      <c r="C7" s="6">
        <v>36996418.602499999</v>
      </c>
      <c r="H7" s="7">
        <f>H5-H6</f>
        <v>101780660.81</v>
      </c>
      <c r="I7" s="2" t="s">
        <v>10</v>
      </c>
    </row>
    <row r="8" spans="1:9" x14ac:dyDescent="0.2">
      <c r="A8" s="2" t="s">
        <v>11</v>
      </c>
      <c r="C8" s="6">
        <v>49283258.973400004</v>
      </c>
      <c r="D8" s="7"/>
      <c r="H8" s="2">
        <f>H7/H6*100</f>
        <v>99.134819608742504</v>
      </c>
    </row>
    <row r="9" spans="1:9" x14ac:dyDescent="0.2">
      <c r="C9" s="6"/>
      <c r="D9" s="7"/>
      <c r="H9" s="6">
        <f>H6*H8%</f>
        <v>101780660.81</v>
      </c>
      <c r="I9" s="2" t="s">
        <v>12</v>
      </c>
    </row>
    <row r="10" spans="1:9" ht="13.5" thickBot="1" x14ac:dyDescent="0.25">
      <c r="A10" s="4" t="s">
        <v>13</v>
      </c>
      <c r="B10" s="4"/>
      <c r="C10" s="6"/>
      <c r="D10" s="9">
        <f>+C6+C7+C8</f>
        <v>185260564.18773499</v>
      </c>
      <c r="H10" s="7">
        <f>H5+H9</f>
        <v>306230253.89999998</v>
      </c>
    </row>
    <row r="11" spans="1:9" ht="13.5" thickTop="1" x14ac:dyDescent="0.2">
      <c r="C11" s="6"/>
      <c r="D11" s="7"/>
    </row>
    <row r="12" spans="1:9" x14ac:dyDescent="0.2">
      <c r="A12" s="4" t="s">
        <v>14</v>
      </c>
      <c r="B12" s="4"/>
      <c r="C12" s="6"/>
      <c r="H12" s="7"/>
    </row>
    <row r="13" spans="1:9" x14ac:dyDescent="0.2">
      <c r="A13" s="2" t="s">
        <v>7</v>
      </c>
      <c r="C13" s="6">
        <v>36723349.885250002</v>
      </c>
      <c r="H13" s="7"/>
    </row>
    <row r="14" spans="1:9" x14ac:dyDescent="0.2">
      <c r="A14" s="2" t="s">
        <v>9</v>
      </c>
      <c r="C14" s="6">
        <v>9696056.21435</v>
      </c>
      <c r="H14" s="7"/>
    </row>
    <row r="15" spans="1:9" x14ac:dyDescent="0.2">
      <c r="A15" s="2" t="s">
        <v>11</v>
      </c>
      <c r="C15" s="6">
        <v>1838946.61965</v>
      </c>
      <c r="D15" s="7"/>
      <c r="H15" s="7"/>
    </row>
    <row r="16" spans="1:9" x14ac:dyDescent="0.2">
      <c r="C16" s="6"/>
      <c r="D16" s="7"/>
    </row>
    <row r="17" spans="1:4" ht="13.5" thickBot="1" x14ac:dyDescent="0.25">
      <c r="A17" s="4" t="s">
        <v>15</v>
      </c>
      <c r="B17" s="4"/>
      <c r="C17" s="6"/>
      <c r="D17" s="9">
        <f>+C13+C14+C15</f>
        <v>48258352.719250001</v>
      </c>
    </row>
    <row r="18" spans="1:4" ht="8.25" customHeight="1" thickTop="1" x14ac:dyDescent="0.2">
      <c r="A18" s="4"/>
      <c r="B18" s="4"/>
      <c r="C18" s="6"/>
      <c r="D18" s="10"/>
    </row>
    <row r="19" spans="1:4" x14ac:dyDescent="0.2">
      <c r="A19" s="4" t="s">
        <v>16</v>
      </c>
      <c r="C19" s="6"/>
      <c r="D19" s="7"/>
    </row>
    <row r="20" spans="1:4" x14ac:dyDescent="0.2">
      <c r="A20" s="2" t="s">
        <v>17</v>
      </c>
      <c r="C20" s="6">
        <v>10144.620000000001</v>
      </c>
      <c r="D20" s="6"/>
    </row>
    <row r="21" spans="1:4" x14ac:dyDescent="0.2">
      <c r="A21" s="2" t="s">
        <v>18</v>
      </c>
      <c r="C21" s="6">
        <v>1722175.1</v>
      </c>
      <c r="D21" s="7"/>
    </row>
    <row r="22" spans="1:4" x14ac:dyDescent="0.2">
      <c r="A22" s="2" t="s">
        <v>19</v>
      </c>
      <c r="C22" s="6"/>
      <c r="D22" s="7"/>
    </row>
    <row r="23" spans="1:4" hidden="1" x14ac:dyDescent="0.2">
      <c r="A23" s="2" t="s">
        <v>20</v>
      </c>
      <c r="C23" s="6" t="e">
        <f>([1]JULIO!E24*#REF!%)+[1]JULIO!E24</f>
        <v>#DIV/0!</v>
      </c>
      <c r="D23" s="7"/>
    </row>
    <row r="24" spans="1:4" hidden="1" x14ac:dyDescent="0.2">
      <c r="A24" s="2" t="s">
        <v>21</v>
      </c>
      <c r="C24" s="6" t="e">
        <f>([1]JULIO!E25*#REF!%)+[1]JULIO!E25</f>
        <v>#DIV/0!</v>
      </c>
      <c r="D24" s="7"/>
    </row>
    <row r="25" spans="1:4" x14ac:dyDescent="0.2">
      <c r="C25" s="6"/>
      <c r="D25" s="7"/>
    </row>
    <row r="26" spans="1:4" ht="13.5" thickBot="1" x14ac:dyDescent="0.25">
      <c r="A26" s="4" t="s">
        <v>22</v>
      </c>
      <c r="C26" s="6"/>
      <c r="D26" s="9">
        <f>+C20+C21+C22</f>
        <v>1732319.7200000002</v>
      </c>
    </row>
    <row r="27" spans="1:4" ht="10.5" customHeight="1" thickTop="1" x14ac:dyDescent="0.2">
      <c r="C27" s="6"/>
      <c r="D27" s="7"/>
    </row>
    <row r="28" spans="1:4" ht="13.5" thickBot="1" x14ac:dyDescent="0.25">
      <c r="A28" s="4" t="s">
        <v>23</v>
      </c>
      <c r="B28" s="4"/>
      <c r="C28" s="6"/>
      <c r="D28" s="9">
        <f>+D10+D17+D26</f>
        <v>235251236.62698498</v>
      </c>
    </row>
    <row r="29" spans="1:4" ht="13.5" thickTop="1" x14ac:dyDescent="0.2">
      <c r="C29" s="6"/>
      <c r="D29" s="7"/>
    </row>
    <row r="30" spans="1:4" x14ac:dyDescent="0.2">
      <c r="A30" s="4" t="s">
        <v>24</v>
      </c>
      <c r="C30" s="6"/>
      <c r="D30" s="7"/>
    </row>
    <row r="31" spans="1:4" x14ac:dyDescent="0.2">
      <c r="A31" s="2" t="s">
        <v>25</v>
      </c>
      <c r="C31" s="6">
        <v>-13154680.789079001</v>
      </c>
      <c r="D31" s="7"/>
    </row>
    <row r="32" spans="1:4" x14ac:dyDescent="0.2">
      <c r="A32" s="2" t="s">
        <v>26</v>
      </c>
      <c r="C32" s="6">
        <v>-23975254.9648</v>
      </c>
      <c r="D32" s="7"/>
    </row>
    <row r="33" spans="1:4" x14ac:dyDescent="0.2">
      <c r="A33" s="2" t="s">
        <v>27</v>
      </c>
      <c r="C33" s="6">
        <v>-20498601.7929</v>
      </c>
      <c r="D33" s="7"/>
    </row>
    <row r="34" spans="1:4" x14ac:dyDescent="0.2">
      <c r="C34" s="6"/>
      <c r="D34" s="7"/>
    </row>
    <row r="35" spans="1:4" ht="13.5" thickBot="1" x14ac:dyDescent="0.25">
      <c r="A35" s="4" t="s">
        <v>28</v>
      </c>
      <c r="C35" s="6"/>
      <c r="D35" s="9">
        <f>C31+C32+C33</f>
        <v>-57628537.546779007</v>
      </c>
    </row>
    <row r="36" spans="1:4" ht="13.5" thickTop="1" x14ac:dyDescent="0.2">
      <c r="A36" s="4"/>
      <c r="C36" s="6"/>
      <c r="D36" s="10"/>
    </row>
    <row r="37" spans="1:4" x14ac:dyDescent="0.2">
      <c r="A37" s="4" t="s">
        <v>29</v>
      </c>
      <c r="C37" s="6"/>
      <c r="D37" s="7"/>
    </row>
    <row r="38" spans="1:4" x14ac:dyDescent="0.2">
      <c r="A38" s="2" t="s">
        <v>30</v>
      </c>
      <c r="C38" s="6">
        <v>-1622830.1239</v>
      </c>
      <c r="D38" s="7"/>
    </row>
    <row r="39" spans="1:4" x14ac:dyDescent="0.2">
      <c r="A39" s="2" t="s">
        <v>26</v>
      </c>
      <c r="C39" s="6">
        <v>-8251443.9839000003</v>
      </c>
      <c r="D39" s="7"/>
    </row>
    <row r="40" spans="1:4" x14ac:dyDescent="0.2">
      <c r="A40" s="2" t="s">
        <v>31</v>
      </c>
      <c r="C40" s="6">
        <v>0</v>
      </c>
      <c r="D40" s="7"/>
    </row>
    <row r="41" spans="1:4" x14ac:dyDescent="0.2">
      <c r="C41" s="6"/>
      <c r="D41" s="7"/>
    </row>
    <row r="42" spans="1:4" ht="13.5" thickBot="1" x14ac:dyDescent="0.25">
      <c r="A42" s="4" t="s">
        <v>32</v>
      </c>
      <c r="C42" s="6"/>
      <c r="D42" s="9">
        <f>+C37+C38+C39+C40</f>
        <v>-9874274.1077999994</v>
      </c>
    </row>
    <row r="43" spans="1:4" ht="13.5" thickTop="1" x14ac:dyDescent="0.2">
      <c r="C43" s="6"/>
      <c r="D43" s="7"/>
    </row>
    <row r="44" spans="1:4" x14ac:dyDescent="0.2">
      <c r="A44" s="4" t="s">
        <v>33</v>
      </c>
      <c r="C44" s="6"/>
      <c r="D44" s="7"/>
    </row>
    <row r="45" spans="1:4" x14ac:dyDescent="0.2">
      <c r="A45" s="2" t="s">
        <v>34</v>
      </c>
      <c r="C45" s="6">
        <v>-36799906.008999996</v>
      </c>
      <c r="D45" s="7"/>
    </row>
    <row r="46" spans="1:4" x14ac:dyDescent="0.2">
      <c r="A46" s="2" t="s">
        <v>35</v>
      </c>
      <c r="C46" s="6">
        <v>-13768167.582050001</v>
      </c>
      <c r="D46" s="7"/>
    </row>
    <row r="47" spans="1:4" x14ac:dyDescent="0.2">
      <c r="A47" s="2" t="s">
        <v>36</v>
      </c>
      <c r="C47" s="6">
        <v>-14454305.313899999</v>
      </c>
      <c r="D47" s="7"/>
    </row>
    <row r="48" spans="1:4" x14ac:dyDescent="0.2">
      <c r="A48" s="2" t="s">
        <v>37</v>
      </c>
      <c r="C48" s="6">
        <v>-19116056.184380002</v>
      </c>
      <c r="D48" s="7"/>
    </row>
    <row r="49" spans="1:4" x14ac:dyDescent="0.2">
      <c r="C49" s="6"/>
      <c r="D49" s="7"/>
    </row>
    <row r="50" spans="1:4" x14ac:dyDescent="0.2">
      <c r="A50" s="4" t="s">
        <v>38</v>
      </c>
      <c r="C50" s="6"/>
      <c r="D50" s="10">
        <f>+C45+C46+C47+C48</f>
        <v>-84138435.089330003</v>
      </c>
    </row>
    <row r="51" spans="1:4" x14ac:dyDescent="0.2">
      <c r="A51" s="4"/>
      <c r="C51" s="6"/>
      <c r="D51" s="10"/>
    </row>
    <row r="52" spans="1:4" ht="13.5" thickBot="1" x14ac:dyDescent="0.25">
      <c r="A52" s="4" t="s">
        <v>39</v>
      </c>
      <c r="B52" s="4"/>
      <c r="C52" s="6"/>
      <c r="D52" s="9">
        <f>+D35+D42+D50</f>
        <v>-151641246.743909</v>
      </c>
    </row>
    <row r="53" spans="1:4" ht="13.5" thickTop="1" x14ac:dyDescent="0.2">
      <c r="C53" s="6"/>
      <c r="D53" s="7"/>
    </row>
    <row r="54" spans="1:4" x14ac:dyDescent="0.2">
      <c r="A54" s="4" t="s">
        <v>40</v>
      </c>
      <c r="C54" s="6"/>
      <c r="D54" s="7"/>
    </row>
    <row r="55" spans="1:4" x14ac:dyDescent="0.2">
      <c r="A55" s="2" t="s">
        <v>25</v>
      </c>
      <c r="C55" s="6">
        <v>-121950.92080000001</v>
      </c>
      <c r="D55" s="7"/>
    </row>
    <row r="56" spans="1:4" x14ac:dyDescent="0.2">
      <c r="A56" s="2" t="s">
        <v>26</v>
      </c>
      <c r="C56" s="6">
        <v>12266.084500000026</v>
      </c>
      <c r="D56" s="7"/>
    </row>
    <row r="57" spans="1:4" x14ac:dyDescent="0.2">
      <c r="A57" s="2" t="s">
        <v>27</v>
      </c>
      <c r="C57" s="6">
        <v>-9904503.6632000003</v>
      </c>
      <c r="D57" s="7"/>
    </row>
    <row r="58" spans="1:4" x14ac:dyDescent="0.2">
      <c r="C58" s="6"/>
      <c r="D58" s="7"/>
    </row>
    <row r="59" spans="1:4" ht="13.5" thickBot="1" x14ac:dyDescent="0.25">
      <c r="A59" s="4" t="s">
        <v>41</v>
      </c>
      <c r="C59" s="6"/>
      <c r="D59" s="9">
        <f>+C54+C55+C56+C57</f>
        <v>-10014188.499500001</v>
      </c>
    </row>
    <row r="60" spans="1:4" ht="13.5" thickTop="1" x14ac:dyDescent="0.2">
      <c r="A60" s="4"/>
      <c r="C60" s="6"/>
      <c r="D60" s="10"/>
    </row>
    <row r="61" spans="1:4" x14ac:dyDescent="0.2">
      <c r="A61" s="4" t="s">
        <v>42</v>
      </c>
      <c r="C61" s="6"/>
      <c r="D61" s="7"/>
    </row>
    <row r="62" spans="1:4" x14ac:dyDescent="0.2">
      <c r="A62" s="2" t="s">
        <v>30</v>
      </c>
      <c r="C62" s="6">
        <v>-5817498.3664999995</v>
      </c>
      <c r="D62" s="7"/>
    </row>
    <row r="63" spans="1:4" x14ac:dyDescent="0.2">
      <c r="A63" s="2" t="s">
        <v>26</v>
      </c>
      <c r="C63" s="6">
        <v>-164849.22414999999</v>
      </c>
      <c r="D63" s="7"/>
    </row>
    <row r="64" spans="1:4" x14ac:dyDescent="0.2">
      <c r="A64" s="2" t="s">
        <v>31</v>
      </c>
      <c r="C64" s="6">
        <v>0</v>
      </c>
      <c r="D64" s="7"/>
    </row>
    <row r="65" spans="1:4" x14ac:dyDescent="0.2">
      <c r="C65" s="6"/>
      <c r="D65" s="7"/>
    </row>
    <row r="66" spans="1:4" ht="13.5" thickBot="1" x14ac:dyDescent="0.25">
      <c r="A66" s="4" t="s">
        <v>43</v>
      </c>
      <c r="C66" s="6"/>
      <c r="D66" s="9">
        <f>+C62+C63+C64</f>
        <v>-5982347.5906499997</v>
      </c>
    </row>
    <row r="67" spans="1:4" ht="13.5" thickTop="1" x14ac:dyDescent="0.2">
      <c r="C67" s="6"/>
      <c r="D67" s="7"/>
    </row>
    <row r="68" spans="1:4" x14ac:dyDescent="0.2">
      <c r="A68" s="4" t="s">
        <v>44</v>
      </c>
      <c r="C68" s="6"/>
      <c r="D68" s="7"/>
    </row>
    <row r="69" spans="1:4" x14ac:dyDescent="0.2">
      <c r="A69" s="2" t="s">
        <v>34</v>
      </c>
      <c r="C69" s="6">
        <v>-722977.20600000001</v>
      </c>
      <c r="D69" s="7"/>
    </row>
    <row r="70" spans="1:4" x14ac:dyDescent="0.2">
      <c r="A70" s="2" t="s">
        <v>35</v>
      </c>
      <c r="C70" s="6">
        <v>-11219420.158</v>
      </c>
      <c r="D70" s="7"/>
    </row>
    <row r="71" spans="1:4" x14ac:dyDescent="0.2">
      <c r="A71" s="2" t="s">
        <v>36</v>
      </c>
      <c r="C71" s="6">
        <v>-7516318.7548000002</v>
      </c>
      <c r="D71" s="7"/>
    </row>
    <row r="72" spans="1:4" x14ac:dyDescent="0.2">
      <c r="A72" s="2" t="s">
        <v>37</v>
      </c>
      <c r="C72" s="6">
        <v>-9051599.8520999998</v>
      </c>
      <c r="D72" s="7"/>
    </row>
    <row r="73" spans="1:4" x14ac:dyDescent="0.2">
      <c r="C73" s="6"/>
      <c r="D73" s="7"/>
    </row>
    <row r="74" spans="1:4" x14ac:dyDescent="0.2">
      <c r="A74" s="4" t="s">
        <v>45</v>
      </c>
      <c r="C74" s="6"/>
      <c r="D74" s="10">
        <f>+C69+C70+C71+C72</f>
        <v>-28510315.970899999</v>
      </c>
    </row>
    <row r="75" spans="1:4" x14ac:dyDescent="0.2">
      <c r="A75" s="4"/>
      <c r="C75" s="6"/>
      <c r="D75" s="10"/>
    </row>
    <row r="76" spans="1:4" ht="13.5" thickBot="1" x14ac:dyDescent="0.25">
      <c r="A76" s="4" t="s">
        <v>46</v>
      </c>
      <c r="B76" s="4"/>
      <c r="C76" s="6"/>
      <c r="D76" s="9">
        <f>+D59+D66+D74</f>
        <v>-44506852.061049998</v>
      </c>
    </row>
    <row r="77" spans="1:4" ht="13.5" thickTop="1" x14ac:dyDescent="0.2">
      <c r="C77" s="6"/>
      <c r="D77" s="7"/>
    </row>
    <row r="78" spans="1:4" ht="13.5" thickBot="1" x14ac:dyDescent="0.25">
      <c r="A78" s="4" t="s">
        <v>47</v>
      </c>
      <c r="B78" s="4"/>
      <c r="C78" s="6"/>
      <c r="D78" s="9">
        <f>+D52+D76</f>
        <v>-196148098.804959</v>
      </c>
    </row>
    <row r="79" spans="1:4" ht="13.5" thickTop="1" x14ac:dyDescent="0.2">
      <c r="C79" s="6"/>
      <c r="D79" s="7"/>
    </row>
    <row r="80" spans="1:4" x14ac:dyDescent="0.2">
      <c r="A80" s="4" t="s">
        <v>48</v>
      </c>
      <c r="C80" s="6"/>
      <c r="D80" s="7"/>
    </row>
    <row r="81" spans="1:4" x14ac:dyDescent="0.2">
      <c r="A81" s="2" t="s">
        <v>49</v>
      </c>
      <c r="C81" s="6">
        <v>-3840532.08</v>
      </c>
      <c r="D81" s="7"/>
    </row>
    <row r="82" spans="1:4" x14ac:dyDescent="0.2">
      <c r="A82" s="2" t="s">
        <v>50</v>
      </c>
      <c r="C82" s="6">
        <v>-3939968.22</v>
      </c>
      <c r="D82" s="7"/>
    </row>
    <row r="83" spans="1:4" x14ac:dyDescent="0.2">
      <c r="A83" s="2" t="s">
        <v>51</v>
      </c>
      <c r="C83" s="6">
        <v>-2396577.83</v>
      </c>
      <c r="D83" s="7"/>
    </row>
    <row r="84" spans="1:4" x14ac:dyDescent="0.2">
      <c r="C84" s="6"/>
      <c r="D84" s="7"/>
    </row>
    <row r="85" spans="1:4" ht="13.5" thickBot="1" x14ac:dyDescent="0.25">
      <c r="A85" s="4" t="s">
        <v>52</v>
      </c>
      <c r="C85" s="6"/>
      <c r="D85" s="9">
        <f>+C80+C81+C82+C83</f>
        <v>-10177078.130000001</v>
      </c>
    </row>
    <row r="86" spans="1:4" ht="13.5" thickTop="1" x14ac:dyDescent="0.2">
      <c r="C86" s="6"/>
    </row>
    <row r="87" spans="1:4" x14ac:dyDescent="0.2">
      <c r="A87" s="4" t="s">
        <v>53</v>
      </c>
      <c r="C87" s="6"/>
      <c r="D87" s="7"/>
    </row>
    <row r="88" spans="1:4" x14ac:dyDescent="0.2">
      <c r="A88" s="2" t="s">
        <v>54</v>
      </c>
      <c r="C88" s="6">
        <v>18914.417400000002</v>
      </c>
      <c r="D88" s="7"/>
    </row>
    <row r="89" spans="1:4" x14ac:dyDescent="0.2">
      <c r="A89" s="2" t="s">
        <v>55</v>
      </c>
      <c r="C89" s="6">
        <v>0</v>
      </c>
      <c r="D89" s="7"/>
    </row>
    <row r="90" spans="1:4" x14ac:dyDescent="0.2">
      <c r="A90" s="2" t="s">
        <v>56</v>
      </c>
      <c r="C90" s="6">
        <v>0</v>
      </c>
      <c r="D90" s="7"/>
    </row>
    <row r="91" spans="1:4" x14ac:dyDescent="0.2">
      <c r="A91" s="2" t="s">
        <v>57</v>
      </c>
      <c r="C91" s="6">
        <v>-1397606.1447999999</v>
      </c>
      <c r="D91" s="7"/>
    </row>
    <row r="92" spans="1:4" x14ac:dyDescent="0.2">
      <c r="C92" s="7"/>
      <c r="D92" s="7"/>
    </row>
    <row r="93" spans="1:4" ht="13.5" thickBot="1" x14ac:dyDescent="0.25">
      <c r="A93" s="4" t="s">
        <v>58</v>
      </c>
      <c r="C93" s="7"/>
      <c r="D93" s="9">
        <f>+C88+C89+C90+C91</f>
        <v>-1378691.7274</v>
      </c>
    </row>
    <row r="94" spans="1:4" ht="13.5" thickTop="1" x14ac:dyDescent="0.2">
      <c r="A94" s="4"/>
      <c r="C94" s="7"/>
      <c r="D94" s="10"/>
    </row>
    <row r="95" spans="1:4" x14ac:dyDescent="0.2">
      <c r="C95" s="7"/>
      <c r="D95" s="7"/>
    </row>
    <row r="96" spans="1:4" ht="13.5" thickBot="1" x14ac:dyDescent="0.25">
      <c r="A96" s="4" t="s">
        <v>59</v>
      </c>
      <c r="B96" s="4"/>
      <c r="C96" s="11"/>
      <c r="D96" s="9">
        <f>+D28+D78+D85+D93</f>
        <v>27547367.964625981</v>
      </c>
    </row>
    <row r="97" spans="1:4" ht="13.5" thickTop="1" x14ac:dyDescent="0.2"/>
    <row r="100" spans="1:4" x14ac:dyDescent="0.2">
      <c r="A100" s="12"/>
      <c r="C100" s="12"/>
      <c r="D100" s="12"/>
    </row>
    <row r="101" spans="1:4" x14ac:dyDescent="0.2">
      <c r="A101" s="13" t="s">
        <v>60</v>
      </c>
      <c r="C101" s="16" t="s">
        <v>61</v>
      </c>
      <c r="D101" s="16"/>
    </row>
    <row r="102" spans="1:4" x14ac:dyDescent="0.2">
      <c r="A102" s="14" t="s">
        <v>62</v>
      </c>
      <c r="C102" s="17" t="s">
        <v>63</v>
      </c>
      <c r="D102" s="17"/>
    </row>
    <row r="103" spans="1:4" x14ac:dyDescent="0.2">
      <c r="B103" s="15"/>
    </row>
    <row r="104" spans="1:4" x14ac:dyDescent="0.2">
      <c r="B104" s="14" t="s">
        <v>64</v>
      </c>
    </row>
    <row r="105" spans="1:4" x14ac:dyDescent="0.2">
      <c r="B105" s="14" t="s">
        <v>65</v>
      </c>
    </row>
    <row r="107" spans="1:4" x14ac:dyDescent="0.2">
      <c r="A107" s="2" t="s">
        <v>66</v>
      </c>
    </row>
    <row r="108" spans="1:4" x14ac:dyDescent="0.2">
      <c r="A108" s="2" t="s">
        <v>67</v>
      </c>
    </row>
  </sheetData>
  <mergeCells count="6">
    <mergeCell ref="C102:D102"/>
    <mergeCell ref="A1:D1"/>
    <mergeCell ref="A2:D2"/>
    <mergeCell ref="A3:D3"/>
    <mergeCell ref="A4:D4"/>
    <mergeCell ref="C101:D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Blenny Hiraldo Torres</cp:lastModifiedBy>
  <dcterms:created xsi:type="dcterms:W3CDTF">2023-02-10T16:40:42Z</dcterms:created>
  <dcterms:modified xsi:type="dcterms:W3CDTF">2023-02-10T16:46:08Z</dcterms:modified>
</cp:coreProperties>
</file>