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N69" i="1" l="1"/>
  <c r="N66" i="1"/>
  <c r="L15" i="1" l="1"/>
  <c r="J15" i="1" l="1"/>
  <c r="P78" i="1" l="1"/>
  <c r="P74" i="1" s="1"/>
  <c r="P83" i="1" s="1"/>
  <c r="P69" i="1"/>
  <c r="P61" i="1"/>
  <c r="P51" i="1"/>
  <c r="P35" i="1"/>
  <c r="P25" i="1"/>
  <c r="P15" i="1"/>
  <c r="P9" i="1"/>
  <c r="P8" i="1" l="1"/>
  <c r="P73" i="1" s="1"/>
  <c r="P85" i="1" s="1"/>
  <c r="O78" i="1"/>
  <c r="O74" i="1" s="1"/>
  <c r="O83" i="1" s="1"/>
  <c r="O69" i="1"/>
  <c r="O61" i="1"/>
  <c r="O51" i="1"/>
  <c r="O35" i="1"/>
  <c r="O25" i="1"/>
  <c r="O15" i="1"/>
  <c r="O9" i="1"/>
  <c r="O8" i="1" l="1"/>
  <c r="O73" i="1" s="1"/>
  <c r="O85" i="1" s="1"/>
  <c r="N75" i="1"/>
  <c r="N61" i="1"/>
  <c r="N78" i="1"/>
  <c r="N51" i="1"/>
  <c r="N35" i="1"/>
  <c r="N25" i="1"/>
  <c r="N15" i="1"/>
  <c r="N9" i="1"/>
  <c r="N74" i="1" l="1"/>
  <c r="N83" i="1" s="1"/>
  <c r="N8" i="1"/>
  <c r="N73" i="1" s="1"/>
  <c r="N85" i="1" l="1"/>
  <c r="K78" i="1" l="1"/>
  <c r="K75" i="1"/>
  <c r="K69" i="1"/>
  <c r="K61" i="1"/>
  <c r="K51" i="1"/>
  <c r="K35" i="1"/>
  <c r="K25" i="1"/>
  <c r="K15" i="1"/>
  <c r="K9" i="1"/>
  <c r="K74" i="1" l="1"/>
  <c r="K83" i="1" s="1"/>
  <c r="K8" i="1"/>
  <c r="K73" i="1" s="1"/>
  <c r="K85" i="1" l="1"/>
  <c r="M75" i="1"/>
  <c r="M78" i="1"/>
  <c r="M69" i="1"/>
  <c r="M66" i="1"/>
  <c r="M61" i="1"/>
  <c r="M51" i="1"/>
  <c r="M35" i="1"/>
  <c r="M25" i="1"/>
  <c r="M15" i="1"/>
  <c r="M9" i="1"/>
  <c r="M74" i="1" l="1"/>
  <c r="M83" i="1" s="1"/>
  <c r="M8" i="1"/>
  <c r="M73" i="1" s="1"/>
  <c r="L78" i="1"/>
  <c r="L74" i="1" s="1"/>
  <c r="L83" i="1" s="1"/>
  <c r="L66" i="1"/>
  <c r="L69" i="1"/>
  <c r="L61" i="1"/>
  <c r="L51" i="1"/>
  <c r="L35" i="1"/>
  <c r="L25" i="1"/>
  <c r="L9" i="1"/>
  <c r="M85" i="1" l="1"/>
  <c r="L8" i="1"/>
  <c r="L73" i="1" s="1"/>
  <c r="L85" i="1" s="1"/>
  <c r="D77" i="1" l="1"/>
  <c r="J66" i="1"/>
  <c r="I51" i="1"/>
  <c r="H51" i="1"/>
  <c r="G51" i="1"/>
  <c r="F51" i="1"/>
  <c r="E51" i="1"/>
  <c r="J51" i="1"/>
  <c r="I66" i="1" l="1"/>
  <c r="G75" i="1" l="1"/>
  <c r="F75" i="1"/>
  <c r="H75" i="1"/>
  <c r="D82" i="1"/>
  <c r="D81" i="1"/>
  <c r="D80" i="1"/>
  <c r="D72" i="1"/>
  <c r="D71" i="1"/>
  <c r="H66" i="1"/>
  <c r="G66" i="1"/>
  <c r="F66" i="1"/>
  <c r="E66" i="1"/>
  <c r="D68" i="1"/>
  <c r="D67" i="1"/>
  <c r="D65" i="1"/>
  <c r="D64" i="1"/>
  <c r="D60" i="1"/>
  <c r="D58" i="1"/>
  <c r="D57" i="1"/>
  <c r="D50" i="1"/>
  <c r="D49" i="1"/>
  <c r="D48" i="1"/>
  <c r="D47" i="1"/>
  <c r="D46" i="1"/>
  <c r="D45" i="1"/>
  <c r="D44" i="1"/>
  <c r="D43" i="1"/>
  <c r="D42" i="1"/>
  <c r="D41" i="1"/>
  <c r="D40" i="1"/>
  <c r="D39" i="1"/>
  <c r="D33" i="1"/>
  <c r="D13" i="1"/>
  <c r="D24" i="1"/>
  <c r="D66" i="1" l="1"/>
  <c r="J78" i="1"/>
  <c r="J75" i="1"/>
  <c r="J69" i="1"/>
  <c r="J61" i="1"/>
  <c r="J35" i="1"/>
  <c r="J25" i="1"/>
  <c r="J9" i="1"/>
  <c r="J74" i="1" l="1"/>
  <c r="J83" i="1" s="1"/>
  <c r="J8" i="1"/>
  <c r="J73" i="1" s="1"/>
  <c r="I75" i="1"/>
  <c r="I78" i="1"/>
  <c r="I69" i="1"/>
  <c r="I61" i="1"/>
  <c r="I35" i="1"/>
  <c r="I25" i="1"/>
  <c r="I9" i="1"/>
  <c r="J85" i="1" l="1"/>
  <c r="I74" i="1"/>
  <c r="I83" i="1" s="1"/>
  <c r="I8" i="1"/>
  <c r="I73" i="1" s="1"/>
  <c r="I85" i="1" l="1"/>
  <c r="D10" i="1"/>
  <c r="D11" i="1"/>
  <c r="D12" i="1"/>
  <c r="D14" i="1"/>
  <c r="D16" i="1"/>
  <c r="D17" i="1"/>
  <c r="D18" i="1"/>
  <c r="D19" i="1"/>
  <c r="D20" i="1"/>
  <c r="D21" i="1"/>
  <c r="D22" i="1"/>
  <c r="D23" i="1"/>
  <c r="D26" i="1"/>
  <c r="D27" i="1"/>
  <c r="D28" i="1"/>
  <c r="D29" i="1"/>
  <c r="D30" i="1"/>
  <c r="D31" i="1"/>
  <c r="D32" i="1"/>
  <c r="D34" i="1"/>
  <c r="D36" i="1"/>
  <c r="D37" i="1"/>
  <c r="D38" i="1"/>
  <c r="D52" i="1"/>
  <c r="D53" i="1"/>
  <c r="D54" i="1"/>
  <c r="D55" i="1"/>
  <c r="D56" i="1"/>
  <c r="D59" i="1"/>
  <c r="D62" i="1"/>
  <c r="D63" i="1"/>
  <c r="D70" i="1"/>
  <c r="D76" i="1"/>
  <c r="D79" i="1"/>
  <c r="D75" i="1" l="1"/>
  <c r="E78" i="1"/>
  <c r="E74" i="1" s="1"/>
  <c r="E83" i="1" s="1"/>
  <c r="F78" i="1"/>
  <c r="F74" i="1" s="1"/>
  <c r="F83" i="1" l="1"/>
  <c r="H78" i="1"/>
  <c r="H74" i="1" s="1"/>
  <c r="H83" i="1" s="1"/>
  <c r="G78" i="1"/>
  <c r="H69" i="1"/>
  <c r="G69" i="1"/>
  <c r="F69" i="1"/>
  <c r="H61" i="1"/>
  <c r="G61" i="1"/>
  <c r="F61" i="1"/>
  <c r="H35" i="1"/>
  <c r="G35" i="1"/>
  <c r="F35" i="1"/>
  <c r="H25" i="1"/>
  <c r="G25" i="1"/>
  <c r="F25" i="1"/>
  <c r="H15" i="1"/>
  <c r="G15" i="1"/>
  <c r="F15" i="1"/>
  <c r="H9" i="1"/>
  <c r="G9" i="1"/>
  <c r="F9" i="1"/>
  <c r="H8" i="1" l="1"/>
  <c r="H73" i="1" s="1"/>
  <c r="H85" i="1" s="1"/>
  <c r="G8" i="1"/>
  <c r="G73" i="1" s="1"/>
  <c r="G74" i="1"/>
  <c r="D78" i="1"/>
  <c r="F8" i="1"/>
  <c r="F73" i="1" s="1"/>
  <c r="F85" i="1" s="1"/>
  <c r="G85" i="1" l="1"/>
  <c r="D74" i="1"/>
  <c r="D83" i="1" s="1"/>
  <c r="G83" i="1"/>
  <c r="E69" i="1"/>
  <c r="D69" i="1" s="1"/>
  <c r="E61" i="1"/>
  <c r="D61" i="1" s="1"/>
  <c r="D51" i="1"/>
  <c r="E35" i="1"/>
  <c r="D35" i="1" s="1"/>
  <c r="E25" i="1"/>
  <c r="D25" i="1" s="1"/>
  <c r="E15" i="1"/>
  <c r="D15" i="1" s="1"/>
  <c r="E9" i="1"/>
  <c r="D9" i="1" s="1"/>
  <c r="E8" i="1" l="1"/>
  <c r="E73" i="1" l="1"/>
  <c r="D8" i="1"/>
  <c r="D73" i="1" l="1"/>
  <c r="E85" i="1"/>
  <c r="D85" i="1" s="1"/>
</calcChain>
</file>

<file path=xl/sharedStrings.xml><?xml version="1.0" encoding="utf-8"?>
<sst xmlns="http://schemas.openxmlformats.org/spreadsheetml/2006/main" count="181" uniqueCount="176">
  <si>
    <t>2.1.1</t>
  </si>
  <si>
    <t>REMUNERACIONES</t>
  </si>
  <si>
    <t>2.1.2</t>
  </si>
  <si>
    <t>SOBRESUELDOS</t>
  </si>
  <si>
    <t>2.1.3</t>
  </si>
  <si>
    <t>2.1.5</t>
  </si>
  <si>
    <t>2.2.1</t>
  </si>
  <si>
    <t>SERVICIOS BASICOS</t>
  </si>
  <si>
    <t>2.2.2</t>
  </si>
  <si>
    <t>PUBLICIDAD IMPRESION Y ENCUADERNACION</t>
  </si>
  <si>
    <t>2.2.3</t>
  </si>
  <si>
    <t>VIATICOS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</si>
  <si>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</si>
  <si>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</si>
  <si>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</si>
  <si>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</si>
  <si>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</si>
  <si>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</si>
  <si>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</si>
  <si>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</si>
  <si>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2.3.1</t>
  </si>
  <si>
    <t>ALIMENTOS Y PRODUCTOS AGROFORESTALES</t>
  </si>
  <si>
    <t>2.3.2</t>
  </si>
  <si>
    <t>TEXTILES Y VESTUARIOS</t>
  </si>
  <si>
    <t>2.3.3</t>
  </si>
  <si>
    <t>PRODUCTOS DE PAPEL, CARTON E IMPRESOS</t>
  </si>
  <si>
    <t>2.3.5</t>
  </si>
  <si>
    <t>PRODUCTOS DE CUERO, CAUCHO Y PLASTICO</t>
  </si>
  <si>
    <t>2.3.6</t>
  </si>
  <si>
    <t>2.3.7</t>
  </si>
  <si>
    <t>2.3.9</t>
  </si>
  <si>
    <t>PRODUCTOS Y UTILES VARIOS</t>
  </si>
  <si>
    <t>2.4.1</t>
  </si>
  <si>
    <t>2.4.2</t>
  </si>
  <si>
    <t>2.4.3</t>
  </si>
  <si>
    <t>2.6.1</t>
  </si>
  <si>
    <t>MOBILIARIO Y EQUIPO</t>
  </si>
  <si>
    <t>2.6.3</t>
  </si>
  <si>
    <t>2.6.4</t>
  </si>
  <si>
    <t>2.6.5</t>
  </si>
  <si>
    <t>MAQUINARIA, OTROS EQUIPOS Y HERRAMIENTAS</t>
  </si>
  <si>
    <t>2.6.8</t>
  </si>
  <si>
    <t>BIENES INTANGIBLES</t>
  </si>
  <si>
    <t>2.7.1</t>
  </si>
  <si>
    <t>OBRAS EN EDIFICACIONES</t>
  </si>
  <si>
    <t>2.7.2</t>
  </si>
  <si>
    <t>INFRAESTRUCTURAS</t>
  </si>
  <si>
    <t>2.9.1</t>
  </si>
  <si>
    <t>INTERESES DE LA DEUDA PUBLICA INTERNA</t>
  </si>
  <si>
    <t>4.2.1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</si>
  <si>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</si>
  <si>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</si>
  <si>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</si>
  <si>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</si>
  <si>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</si>
  <si>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</si>
  <si>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</si>
  <si>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</si>
  <si>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</si>
  <si>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</si>
  <si>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</si>
  <si>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</si>
  <si>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</si>
  <si>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</si>
  <si>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 GASTOS</t>
  </si>
  <si>
    <t xml:space="preserve">2.1 - </t>
  </si>
  <si>
    <t>REMUNERACIONES Y CONTRIBUCIONES</t>
  </si>
  <si>
    <t xml:space="preserve"> </t>
  </si>
  <si>
    <t xml:space="preserve">2.2 - </t>
  </si>
  <si>
    <t>CONTRATACION DE SERVICIOS</t>
  </si>
  <si>
    <t xml:space="preserve">2.3 - </t>
  </si>
  <si>
    <t>MATERIALES Y SUMINISTROS</t>
  </si>
  <si>
    <t xml:space="preserve">2.4 - </t>
  </si>
  <si>
    <t xml:space="preserve">TRANSFERENCIAS CORRIENTES </t>
  </si>
  <si>
    <t xml:space="preserve">2.6 - </t>
  </si>
  <si>
    <t>BIENES MUEBLES, INMUBLES E INTANGIBLES</t>
  </si>
  <si>
    <t xml:space="preserve">2.7 - </t>
  </si>
  <si>
    <t>OBRAS</t>
  </si>
  <si>
    <t xml:space="preserve">2.9 - </t>
  </si>
  <si>
    <t>GASTOS FINANCIEROS</t>
  </si>
  <si>
    <t>Total Gastos</t>
  </si>
  <si>
    <t>4 - APLICACIONES FINANCIERAS</t>
  </si>
  <si>
    <t xml:space="preserve">4.2 - </t>
  </si>
  <si>
    <t>DISMINUCION DE PASIVOS CORRIENTES</t>
  </si>
  <si>
    <t xml:space="preserve">CONTRIBUCIONES A LA SEGURIDAD SOCIAL </t>
  </si>
  <si>
    <t>SERV.DE CONSERVACION,REPARACIONES MENORES E INSTALACIONES TEMPORALES</t>
  </si>
  <si>
    <t>OTROS SERVICIOS NO INCLUIDO EN CONCEPTOS  ANTERIORES</t>
  </si>
  <si>
    <t>COMBUSBUTIBLES, LUBRICANTES, PRODUCTOS QUIMICOS Y CONEXOS</t>
  </si>
  <si>
    <t>PRODUCTOS DE MINERALES, METALICOS Y NO METALICOS</t>
  </si>
  <si>
    <t>TRANSFENCIAS CORRIENTES AL SECTOR PRIVADO</t>
  </si>
  <si>
    <t>TRANSFERENCIAS CORRIENTES AL GOBIERNO GENERAL NACIONAL</t>
  </si>
  <si>
    <t>TRANSFERENCIAS CORRIENTES A GOBIERNOS GENERALES LOCALES</t>
  </si>
  <si>
    <t>EQUIPO E INSTRUMENTAL, CIENTIFICO Y LABORATORIO</t>
  </si>
  <si>
    <t>VEHICULOS Y EQUIPO DE TRANSPORTE, TRACCION Y ELEVACION</t>
  </si>
  <si>
    <t>MINISTERIO DE SALUD PUBLICA</t>
  </si>
  <si>
    <t>CORPORACION  DEL  ACUEDUCTOS  Y  ALCANTARILLADO DE  SANTIAGO</t>
  </si>
  <si>
    <t>EN  RD$</t>
  </si>
  <si>
    <t>EJECUCION  DE  GASTOS  Y  APLICACIONES  FINANCIERAS</t>
  </si>
  <si>
    <t>2.3.4</t>
  </si>
  <si>
    <t>PRODUCTOS FARMACEUTICOS</t>
  </si>
  <si>
    <t>2.6.2</t>
  </si>
  <si>
    <t>MOBILIARIO Y EQUIPO EDUCACIONAL Y RECREATIVO</t>
  </si>
  <si>
    <t xml:space="preserve">4.1 - </t>
  </si>
  <si>
    <t>INCREMENTO DE ACTIVOS FINANCIEROS</t>
  </si>
  <si>
    <t>4.1.1</t>
  </si>
  <si>
    <t>INCREMENTO DE ACTIVOS FINANCIEROS CORRIENTES</t>
  </si>
  <si>
    <t>Total Aplicaciones Financieras</t>
  </si>
  <si>
    <t>TOTAL GASTOS Y APLICACIONES FINANCIERAS</t>
  </si>
  <si>
    <t>_______________________________</t>
  </si>
  <si>
    <t>_____________________________</t>
  </si>
  <si>
    <t>Licda.  Alexandra  Amarilis  Arias</t>
  </si>
  <si>
    <t xml:space="preserve">   Encargada Div.  Presupuesto</t>
  </si>
  <si>
    <t>Director General de CORAASAN</t>
  </si>
  <si>
    <t>DIETAS  Y  GASTOS  DE  PREPRESENTACION</t>
  </si>
  <si>
    <t>INCREMENTO DE ACTIVOS FINANCIEROS NO CORRIENTES</t>
  </si>
  <si>
    <t>4.1.2</t>
  </si>
  <si>
    <t>NOTA ESTOS DATOS SON PREELIMINARES Y PUEDEN SER MODIFICADOS</t>
  </si>
  <si>
    <t>DISMINUCION DE PASIVOS</t>
  </si>
  <si>
    <t>GRATIFICACIONES Y BONIFICACIONES</t>
  </si>
  <si>
    <t>2.1.4</t>
  </si>
  <si>
    <t>OTRAS CONTRATACIONES DE SERVICIOS</t>
  </si>
  <si>
    <t>2.2.9</t>
  </si>
  <si>
    <t>GASTOS  QUE  SE  ASIGNARAN  DURANTE  EL EJERCICIO  (ART.  32  Y  33  LEY 423-06)</t>
  </si>
  <si>
    <t>2.3.8</t>
  </si>
  <si>
    <t>TRANSFERENCIAS CORRIENTES A EMPRESAS PUBLICAS NO FINANCIERAS</t>
  </si>
  <si>
    <t>TRANSFERENCIAS CORRIENTES A INSTITUCIONES PUBLICAS FINANCIERAS</t>
  </si>
  <si>
    <t>TRANSFERENCIAS CORRIENTES AL SECTOR EXTERNO</t>
  </si>
  <si>
    <t>TRANSFERENCIAS CORRIENTES A OTRAS INSTITUCIONES PUBLICAS</t>
  </si>
  <si>
    <t>2.4.4</t>
  </si>
  <si>
    <t>2.4.5</t>
  </si>
  <si>
    <t>2.4.7</t>
  </si>
  <si>
    <t>2.4.9</t>
  </si>
  <si>
    <t>TRANSFERENCIAS DE CAPITAL</t>
  </si>
  <si>
    <t xml:space="preserve">2.5 - </t>
  </si>
  <si>
    <t>TRANSFENCIAS DE CAPITAL AL SECTOR PRIVADO</t>
  </si>
  <si>
    <t>TRANSFERENCIAS DE CAPITAL AL GOBIERNO GENERAL NACIONAL</t>
  </si>
  <si>
    <t>TRANSFERENCIAS DE CAPITAL A GOBIERNOS GENERALES LOCALES</t>
  </si>
  <si>
    <t>TRANSFERENCIAS DE CAPITAL A EMPRESAS PUBLICAS NO FINANCIERAS</t>
  </si>
  <si>
    <t>TRANSFERENCIAS DE CAPITAL A INSTITUCIONES PUBLICAS FINANCIERAS</t>
  </si>
  <si>
    <t>TRANSFERENCIAS DE CAPITAL AL SECTOR EXTERNO</t>
  </si>
  <si>
    <t>TRANSFERENCIAS DE CAPITAL A OTRAS INSTITUCIONES PUBLICAS</t>
  </si>
  <si>
    <t>2.5.1</t>
  </si>
  <si>
    <t>2.5.2</t>
  </si>
  <si>
    <t>2.5.3</t>
  </si>
  <si>
    <t>2.5.4</t>
  </si>
  <si>
    <t>2.5.5</t>
  </si>
  <si>
    <t>2.5.6</t>
  </si>
  <si>
    <t>2.5.9</t>
  </si>
  <si>
    <t>EQUIPOS DE DEFENSA Y SEGURIDAD</t>
  </si>
  <si>
    <t>ACTIVOS BIOLOGICOS CULTIVABLES</t>
  </si>
  <si>
    <t>EDIFICIOS, ESTRUCTURAS, TIERRAS, TERRENOS Y OBJETOS DE VALOR</t>
  </si>
  <si>
    <t>2.6.9</t>
  </si>
  <si>
    <t>2.6.6</t>
  </si>
  <si>
    <t>2.6.7</t>
  </si>
  <si>
    <t>CONSTRUCCIONES EN BIENES CONCESIONADOS</t>
  </si>
  <si>
    <t>GASTOS  QUE  SE  ASIGNARAN  DURANTE  EL EJERCICIO PARA INVERSION  (ART.  32  Y  33  LEY 423-06)</t>
  </si>
  <si>
    <t>2.7.3</t>
  </si>
  <si>
    <t>2.7.4</t>
  </si>
  <si>
    <t>ADQUISICION DE ACTIVOS FINANCIEROS CONFINES DE POLITICA</t>
  </si>
  <si>
    <t xml:space="preserve">2.8 - </t>
  </si>
  <si>
    <t>2.8.1</t>
  </si>
  <si>
    <t>2.8.2</t>
  </si>
  <si>
    <t>CONCESION DE PRESTAMOS</t>
  </si>
  <si>
    <t>ADQUISICION DE TITULOS DE VALORES REPRESENTATIVOS DE DEUDA</t>
  </si>
  <si>
    <t>INTERESERS DE LAS DEUDA PUBLICA EXTERNA</t>
  </si>
  <si>
    <t>COMISIONES Y OTROS CASTOS BANCARIOS DE LA DEUDA PUBLICA</t>
  </si>
  <si>
    <t>2.9.2</t>
  </si>
  <si>
    <t>2.9.4</t>
  </si>
  <si>
    <t>DISMINUCION DE PASIVOS NO CORRIENTES</t>
  </si>
  <si>
    <t>4.2.2</t>
  </si>
  <si>
    <t>DISMINUCION DEPOSITO FONDOS DE TERCEROS</t>
  </si>
  <si>
    <t xml:space="preserve">4.3 - </t>
  </si>
  <si>
    <t>DISMINUCION DEPOSITOS FONDOS DE TERCEROS</t>
  </si>
  <si>
    <t>4.3.5</t>
  </si>
  <si>
    <t>Ing.  Andres  Burgos</t>
  </si>
  <si>
    <t>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</si>
</sst>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00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2" borderId="0" xfId="0" applyFill="1"/>
    <xf numFmtId="164" fontId="6" fillId="2" borderId="0" xfId="0" applyNumberFormat="1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/>
    <xf numFmtId="0" fontId="7" fillId="3" borderId="0" xfId="0" applyFont="1" applyFill="1" applyAlignment="1">
      <alignment horizontal="left"/>
    </xf>
    <xf numFmtId="0" fontId="3" fillId="3" borderId="0" xfId="0" applyFont="1" applyFill="1"/>
    <xf numFmtId="164" fontId="7" fillId="3" borderId="0" xfId="0" applyNumberFormat="1" applyFont="1" applyFill="1"/>
    <xf numFmtId="0" fontId="0" fillId="0" borderId="0" xfId="0" applyAlignment="1">
      <alignment horizontal="right"/>
    </xf>
    <xf numFmtId="4" fontId="2" fillId="0" borderId="0" xfId="0" applyNumberFormat="1" applyFont="1"/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4" fontId="3" fillId="0" borderId="0" xfId="0" applyNumberFormat="1" applyFont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/>
    <xf numFmtId="0" fontId="3" fillId="0" borderId="0" xfId="0" applyFont="1" applyAlignment="1"/>
    <xf numFmtId="4" fontId="0" fillId="0" borderId="0" xfId="0" applyNumberFormat="1"/>
    <xf numFmtId="0" fontId="9" fillId="0" borderId="0" xfId="0" applyFont="1" applyAlignment="1">
      <alignment wrapText="1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/>
    <xf numFmtId="164" fontId="10" fillId="0" borderId="0" xfId="0" applyNumberFormat="1" applyFont="1"/>
    <xf numFmtId="40" fontId="0" fillId="0" borderId="0" xfId="0" applyNumberForma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133349</xdr:colOff>
      <xdr:row>4</xdr:row>
      <xdr:rowOff>9524</xdr:rowOff>
    </xdr:to>
    <xdr:pic>
      <xdr:nvPicPr>
        <xdr:cNvPr id="2" name="Imagen 1" descr="Resultado de imagen para 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4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447675</xdr:colOff>
      <xdr:row>0</xdr:row>
      <xdr:rowOff>0</xdr:rowOff>
    </xdr:from>
    <xdr:to>
      <xdr:col>15</xdr:col>
      <xdr:colOff>609115</xdr:colOff>
      <xdr:row>4</xdr:row>
      <xdr:rowOff>57150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0"/>
          <a:ext cx="92344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workbookViewId="0">
      <selection activeCell="J73" sqref="J73"/>
    </sheetView>
  </sheetViews>
  <sheetFormatPr baseColWidth="10" defaultRowHeight="15" x14ac:dyDescent="0.25"/>
  <cols>
    <col min="1" max="1" width="4.85546875" style="6" customWidth="1"/>
    <col min="2" max="2" width="7" bestFit="1" customWidth="1"/>
    <col min="3" max="3" width="40.7109375" bestFit="1" customWidth="1"/>
    <col min="4" max="4" width="17.85546875" style="1" customWidth="1"/>
    <col min="5" max="15" width="15.85546875" style="1" customWidth="1"/>
    <col min="16" max="16" width="15.85546875" style="1" bestFit="1" customWidth="1"/>
    <col min="17" max="20" width="11.42578125" style="1"/>
  </cols>
  <sheetData>
    <row r="1" spans="1:16" ht="18" x14ac:dyDescent="0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" x14ac:dyDescent="0.25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" x14ac:dyDescent="0.25">
      <c r="A3" s="45" t="s">
        <v>175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 x14ac:dyDescent="0.25">
      <c r="A4" s="45" t="s">
        <v>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7" spans="1:16" x14ac:dyDescent="0.25">
      <c r="A7" s="7" t="s">
        <v>50</v>
      </c>
      <c r="B7" s="11"/>
      <c r="C7" s="11"/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2" t="s">
        <v>63</v>
      </c>
    </row>
    <row r="8" spans="1:16" x14ac:dyDescent="0.25">
      <c r="A8" s="8" t="s">
        <v>64</v>
      </c>
      <c r="B8" s="2"/>
      <c r="C8" s="5" t="s">
        <v>67</v>
      </c>
      <c r="D8" s="23">
        <f>SUM(E8:P8)</f>
        <v>1199623165</v>
      </c>
      <c r="E8" s="23">
        <f t="shared" ref="E8:J8" si="0">SUM(E9+E15+E25+E35+E51+E61+E69)</f>
        <v>198267582</v>
      </c>
      <c r="F8" s="23">
        <f t="shared" si="0"/>
        <v>187290469</v>
      </c>
      <c r="G8" s="23">
        <f t="shared" si="0"/>
        <v>210391221</v>
      </c>
      <c r="H8" s="23">
        <f t="shared" si="0"/>
        <v>193851190</v>
      </c>
      <c r="I8" s="23">
        <f t="shared" si="0"/>
        <v>195368298</v>
      </c>
      <c r="J8" s="23">
        <f t="shared" si="0"/>
        <v>214454405</v>
      </c>
      <c r="K8" s="23">
        <f t="shared" ref="K8" si="1">SUM(K9+K15+K25+K35+K51+K61+K69)</f>
        <v>0</v>
      </c>
      <c r="L8" s="23">
        <f t="shared" ref="L8" si="2">SUM(L9+L15+L25+L35+L51+L61+L69)</f>
        <v>0</v>
      </c>
      <c r="M8" s="23">
        <f t="shared" ref="M8:N8" si="3">SUM(M9+M15+M25+M35+M51+M61+M69)</f>
        <v>0</v>
      </c>
      <c r="N8" s="23">
        <f t="shared" si="3"/>
        <v>0</v>
      </c>
      <c r="O8" s="23">
        <f t="shared" ref="O8:P8" si="4">SUM(O9+O15+O25+O35+O51+O61+O69)</f>
        <v>0</v>
      </c>
      <c r="P8" s="23">
        <f t="shared" si="4"/>
        <v>0</v>
      </c>
    </row>
    <row r="9" spans="1:16" x14ac:dyDescent="0.25">
      <c r="A9" s="4" t="s">
        <v>65</v>
      </c>
      <c r="B9" s="3" t="s">
        <v>66</v>
      </c>
      <c r="C9" s="5"/>
      <c r="D9" s="23">
        <f t="shared" ref="D9:D80" si="5">SUM(E9:P9)</f>
        <v>879967946</v>
      </c>
      <c r="E9" s="23">
        <f>SUM(E10:E14)</f>
        <v>156295755</v>
      </c>
      <c r="F9" s="23">
        <f t="shared" ref="F9:H9" si="6">SUM(F10:F14)</f>
        <v>135155166</v>
      </c>
      <c r="G9" s="23">
        <f t="shared" si="6"/>
        <v>153012652</v>
      </c>
      <c r="H9" s="23">
        <f t="shared" si="6"/>
        <v>140331086</v>
      </c>
      <c r="I9" s="23">
        <f t="shared" ref="I9:J9" si="7">SUM(I10:I14)</f>
        <v>139414967</v>
      </c>
      <c r="J9" s="23">
        <f t="shared" si="7"/>
        <v>155758320</v>
      </c>
      <c r="K9" s="23">
        <f t="shared" ref="K9" si="8">SUM(K10:K14)</f>
        <v>0</v>
      </c>
      <c r="L9" s="23">
        <f t="shared" ref="L9" si="9">SUM(L10:L14)</f>
        <v>0</v>
      </c>
      <c r="M9" s="23">
        <f t="shared" ref="M9:N9" si="10">SUM(M10:M14)</f>
        <v>0</v>
      </c>
      <c r="N9" s="23">
        <f t="shared" si="10"/>
        <v>0</v>
      </c>
      <c r="O9" s="23">
        <f t="shared" ref="O9:P9" si="11">SUM(O10:O14)</f>
        <v>0</v>
      </c>
      <c r="P9" s="23">
        <f t="shared" si="11"/>
        <v>0</v>
      </c>
    </row>
    <row r="10" spans="1:16" x14ac:dyDescent="0.25">
      <c r="A10" s="24"/>
      <c r="B10" s="5" t="s">
        <v>0</v>
      </c>
      <c r="C10" s="5" t="s">
        <v>1</v>
      </c>
      <c r="D10" s="23">
        <f t="shared" si="5"/>
        <v>754611676</v>
      </c>
      <c r="E10" s="25">
        <v>136591847</v>
      </c>
      <c r="F10" s="25">
        <v>116777642</v>
      </c>
      <c r="G10" s="25">
        <v>135493916</v>
      </c>
      <c r="H10" s="25">
        <v>119868422</v>
      </c>
      <c r="I10" s="1">
        <v>121627033</v>
      </c>
      <c r="J10" s="1">
        <v>124252816</v>
      </c>
      <c r="M10" s="43"/>
    </row>
    <row r="11" spans="1:16" x14ac:dyDescent="0.25">
      <c r="A11" s="24"/>
      <c r="B11" s="5" t="s">
        <v>2</v>
      </c>
      <c r="C11" s="5" t="s">
        <v>3</v>
      </c>
      <c r="D11" s="23">
        <f t="shared" si="5"/>
        <v>23220253</v>
      </c>
      <c r="E11" s="25">
        <v>5053586</v>
      </c>
      <c r="F11" s="25">
        <v>3654737</v>
      </c>
      <c r="G11" s="25">
        <v>2588435</v>
      </c>
      <c r="H11" s="25">
        <v>5829122</v>
      </c>
      <c r="I11" s="1">
        <v>3079137</v>
      </c>
      <c r="J11" s="1">
        <v>3015236</v>
      </c>
    </row>
    <row r="12" spans="1:16" ht="26.25" x14ac:dyDescent="0.25">
      <c r="A12" s="24"/>
      <c r="B12" s="10" t="s">
        <v>4</v>
      </c>
      <c r="C12" s="9" t="s">
        <v>113</v>
      </c>
      <c r="D12" s="23">
        <f t="shared" si="5"/>
        <v>4756464</v>
      </c>
      <c r="E12" s="25">
        <v>844387</v>
      </c>
      <c r="F12" s="25">
        <v>703788</v>
      </c>
      <c r="G12" s="25">
        <v>775453</v>
      </c>
      <c r="H12" s="25">
        <v>690278</v>
      </c>
      <c r="I12" s="1">
        <v>859619</v>
      </c>
      <c r="J12" s="1">
        <v>882939</v>
      </c>
    </row>
    <row r="13" spans="1:16" x14ac:dyDescent="0.25">
      <c r="A13" s="24"/>
      <c r="B13" s="10" t="s">
        <v>119</v>
      </c>
      <c r="C13" s="31" t="s">
        <v>118</v>
      </c>
      <c r="D13" s="23">
        <f t="shared" si="5"/>
        <v>0</v>
      </c>
      <c r="E13" s="25">
        <v>0</v>
      </c>
      <c r="F13" s="25">
        <v>0</v>
      </c>
      <c r="G13" s="25">
        <v>0</v>
      </c>
      <c r="H13" s="25">
        <v>0</v>
      </c>
      <c r="I13" s="1">
        <v>0</v>
      </c>
      <c r="J13" s="1">
        <v>0</v>
      </c>
    </row>
    <row r="14" spans="1:16" x14ac:dyDescent="0.25">
      <c r="A14" s="24"/>
      <c r="B14" s="10" t="s">
        <v>5</v>
      </c>
      <c r="C14" s="37" t="s">
        <v>84</v>
      </c>
      <c r="D14" s="23">
        <f t="shared" si="5"/>
        <v>97379553</v>
      </c>
      <c r="E14" s="25">
        <v>13805935</v>
      </c>
      <c r="F14" s="43">
        <v>14018999</v>
      </c>
      <c r="G14" s="25">
        <v>14154848</v>
      </c>
      <c r="H14" s="1">
        <v>13943264</v>
      </c>
      <c r="I14" s="43">
        <v>13849178</v>
      </c>
      <c r="J14" s="43">
        <v>27607329</v>
      </c>
    </row>
    <row r="15" spans="1:16" x14ac:dyDescent="0.25">
      <c r="A15" s="4" t="s">
        <v>68</v>
      </c>
      <c r="B15" s="3" t="s">
        <v>69</v>
      </c>
      <c r="C15" s="5"/>
      <c r="D15" s="23">
        <f t="shared" si="5"/>
        <v>83044340</v>
      </c>
      <c r="E15" s="23">
        <f>SUM(E16:E23)</f>
        <v>10294707</v>
      </c>
      <c r="F15" s="23">
        <f t="shared" ref="F15:P15" si="12">SUM(F16:F23)</f>
        <v>13993408</v>
      </c>
      <c r="G15" s="23">
        <f t="shared" si="12"/>
        <v>15211541</v>
      </c>
      <c r="H15" s="23">
        <f t="shared" si="12"/>
        <v>12265779</v>
      </c>
      <c r="I15" s="23">
        <f>SUM(I16:I24)</f>
        <v>17473810</v>
      </c>
      <c r="J15" s="23">
        <f>SUM(J16:J24)</f>
        <v>13805095</v>
      </c>
      <c r="K15" s="23">
        <f t="shared" si="12"/>
        <v>0</v>
      </c>
      <c r="L15" s="23">
        <f>SUM(L16:L24)</f>
        <v>0</v>
      </c>
      <c r="M15" s="23">
        <f t="shared" si="12"/>
        <v>0</v>
      </c>
      <c r="N15" s="23">
        <f t="shared" si="12"/>
        <v>0</v>
      </c>
      <c r="O15" s="23">
        <f t="shared" si="12"/>
        <v>0</v>
      </c>
      <c r="P15" s="23">
        <f t="shared" si="12"/>
        <v>0</v>
      </c>
    </row>
    <row r="16" spans="1:16" x14ac:dyDescent="0.25">
      <c r="A16" s="24"/>
      <c r="B16" s="5" t="s">
        <v>6</v>
      </c>
      <c r="C16" s="5" t="s">
        <v>7</v>
      </c>
      <c r="D16" s="23">
        <f t="shared" si="5"/>
        <v>3612187</v>
      </c>
      <c r="E16" s="25">
        <v>593748</v>
      </c>
      <c r="F16" s="25">
        <v>210098</v>
      </c>
      <c r="G16" s="26">
        <v>993905</v>
      </c>
      <c r="H16" s="1">
        <v>604905</v>
      </c>
      <c r="I16" s="43">
        <v>583842</v>
      </c>
      <c r="J16" s="1">
        <v>625689</v>
      </c>
      <c r="M16" s="43"/>
    </row>
    <row r="17" spans="1:16" ht="26.25" x14ac:dyDescent="0.25">
      <c r="A17" s="24"/>
      <c r="B17" s="5" t="s">
        <v>8</v>
      </c>
      <c r="C17" s="9" t="s">
        <v>9</v>
      </c>
      <c r="D17" s="23">
        <f t="shared" si="5"/>
        <v>3822794</v>
      </c>
      <c r="E17" s="25">
        <v>245599</v>
      </c>
      <c r="F17" s="25">
        <v>132323</v>
      </c>
      <c r="G17" s="26">
        <v>128720</v>
      </c>
      <c r="H17" s="1">
        <v>850842</v>
      </c>
      <c r="I17" s="43">
        <v>1959762</v>
      </c>
      <c r="J17" s="1">
        <v>505548</v>
      </c>
    </row>
    <row r="18" spans="1:16" x14ac:dyDescent="0.25">
      <c r="A18" s="24"/>
      <c r="B18" s="5" t="s">
        <v>10</v>
      </c>
      <c r="C18" s="5" t="s">
        <v>11</v>
      </c>
      <c r="D18" s="23">
        <f t="shared" si="5"/>
        <v>86624</v>
      </c>
      <c r="E18" s="25">
        <v>7574</v>
      </c>
      <c r="F18" s="25">
        <v>13152</v>
      </c>
      <c r="G18" s="26">
        <v>43438</v>
      </c>
      <c r="H18" s="1">
        <v>7123</v>
      </c>
      <c r="I18" s="43">
        <v>11932</v>
      </c>
      <c r="J18" s="1">
        <v>3405</v>
      </c>
    </row>
    <row r="19" spans="1:16" x14ac:dyDescent="0.25">
      <c r="A19" s="24"/>
      <c r="B19" s="5" t="s">
        <v>12</v>
      </c>
      <c r="C19" s="5" t="s">
        <v>13</v>
      </c>
      <c r="D19" s="23">
        <f t="shared" si="5"/>
        <v>398409</v>
      </c>
      <c r="E19" s="25">
        <v>940</v>
      </c>
      <c r="F19" s="25">
        <v>208500</v>
      </c>
      <c r="G19" s="26">
        <v>580</v>
      </c>
      <c r="H19" s="1">
        <v>503</v>
      </c>
      <c r="I19" s="43">
        <v>187826</v>
      </c>
      <c r="J19" s="1">
        <v>60</v>
      </c>
    </row>
    <row r="20" spans="1:16" x14ac:dyDescent="0.25">
      <c r="A20" s="24"/>
      <c r="B20" s="5" t="s">
        <v>14</v>
      </c>
      <c r="C20" s="5" t="s">
        <v>15</v>
      </c>
      <c r="D20" s="23">
        <f t="shared" si="5"/>
        <v>44088111</v>
      </c>
      <c r="E20" s="25">
        <v>4873855</v>
      </c>
      <c r="F20" s="25">
        <v>7145735</v>
      </c>
      <c r="G20" s="26">
        <v>8951236</v>
      </c>
      <c r="H20" s="1">
        <v>5829975</v>
      </c>
      <c r="I20" s="43">
        <v>10011133</v>
      </c>
      <c r="J20" s="1">
        <v>7276177</v>
      </c>
    </row>
    <row r="21" spans="1:16" x14ac:dyDescent="0.25">
      <c r="A21" s="24"/>
      <c r="B21" s="5" t="s">
        <v>16</v>
      </c>
      <c r="C21" s="5" t="s">
        <v>17</v>
      </c>
      <c r="D21" s="23">
        <f t="shared" si="5"/>
        <v>1166319</v>
      </c>
      <c r="E21" s="25">
        <v>0</v>
      </c>
      <c r="F21" s="25">
        <v>0</v>
      </c>
      <c r="G21" s="25">
        <v>0</v>
      </c>
      <c r="H21" s="1">
        <v>194384</v>
      </c>
      <c r="I21" s="43">
        <v>971935</v>
      </c>
      <c r="J21" s="1">
        <v>0</v>
      </c>
    </row>
    <row r="22" spans="1:16" ht="30" customHeight="1" x14ac:dyDescent="0.25">
      <c r="A22" s="24"/>
      <c r="B22" s="10" t="s">
        <v>18</v>
      </c>
      <c r="C22" s="32" t="s">
        <v>85</v>
      </c>
      <c r="D22" s="23">
        <f t="shared" si="5"/>
        <v>7238036</v>
      </c>
      <c r="E22" s="25">
        <v>1095033</v>
      </c>
      <c r="F22" s="25">
        <v>1288628</v>
      </c>
      <c r="G22" s="25">
        <v>1918914</v>
      </c>
      <c r="H22" s="1">
        <v>1089854</v>
      </c>
      <c r="I22" s="43">
        <v>629964</v>
      </c>
      <c r="J22" s="1">
        <v>1215643</v>
      </c>
    </row>
    <row r="23" spans="1:16" ht="26.25" x14ac:dyDescent="0.25">
      <c r="A23" s="24"/>
      <c r="B23" s="10" t="s">
        <v>19</v>
      </c>
      <c r="C23" s="9" t="s">
        <v>86</v>
      </c>
      <c r="D23" s="23">
        <f t="shared" si="5"/>
        <v>22558024</v>
      </c>
      <c r="E23" s="25">
        <v>3477958</v>
      </c>
      <c r="F23" s="25">
        <v>4994972</v>
      </c>
      <c r="G23" s="25">
        <v>3174748</v>
      </c>
      <c r="H23" s="1">
        <v>3688193</v>
      </c>
      <c r="I23" s="43">
        <v>3107416</v>
      </c>
      <c r="J23" s="1">
        <v>4114737</v>
      </c>
    </row>
    <row r="24" spans="1:16" x14ac:dyDescent="0.25">
      <c r="A24" s="24"/>
      <c r="B24" s="10" t="s">
        <v>121</v>
      </c>
      <c r="C24" s="31" t="s">
        <v>120</v>
      </c>
      <c r="D24" s="23">
        <f t="shared" si="5"/>
        <v>73836</v>
      </c>
      <c r="E24" s="25">
        <v>0</v>
      </c>
      <c r="F24" s="25">
        <v>0</v>
      </c>
      <c r="G24" s="25">
        <v>0</v>
      </c>
      <c r="H24" s="25">
        <v>0</v>
      </c>
      <c r="I24" s="43">
        <v>10000</v>
      </c>
      <c r="J24" s="1">
        <v>63836</v>
      </c>
    </row>
    <row r="25" spans="1:16" x14ac:dyDescent="0.25">
      <c r="A25" s="4" t="s">
        <v>70</v>
      </c>
      <c r="B25" s="3" t="s">
        <v>71</v>
      </c>
      <c r="C25" s="5"/>
      <c r="D25" s="23">
        <f t="shared" si="5"/>
        <v>76645839</v>
      </c>
      <c r="E25" s="23">
        <f>SUM(E26:E34)</f>
        <v>5460592</v>
      </c>
      <c r="F25" s="23">
        <f t="shared" ref="F25:P25" si="13">SUM(F26:F34)</f>
        <v>15398352</v>
      </c>
      <c r="G25" s="23">
        <f t="shared" si="13"/>
        <v>15846125</v>
      </c>
      <c r="H25" s="23">
        <f t="shared" si="13"/>
        <v>11116110</v>
      </c>
      <c r="I25" s="23">
        <f t="shared" si="13"/>
        <v>8911406</v>
      </c>
      <c r="J25" s="23">
        <f t="shared" si="13"/>
        <v>19913254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3">
        <f t="shared" si="13"/>
        <v>0</v>
      </c>
      <c r="O25" s="23">
        <f t="shared" si="13"/>
        <v>0</v>
      </c>
      <c r="P25" s="23">
        <f t="shared" si="13"/>
        <v>0</v>
      </c>
    </row>
    <row r="26" spans="1:16" ht="26.25" x14ac:dyDescent="0.25">
      <c r="A26" s="24"/>
      <c r="B26" s="10" t="s">
        <v>20</v>
      </c>
      <c r="C26" s="9" t="s">
        <v>21</v>
      </c>
      <c r="D26" s="23">
        <f t="shared" si="5"/>
        <v>1448545</v>
      </c>
      <c r="E26" s="25">
        <v>226795</v>
      </c>
      <c r="F26" s="26">
        <v>325299</v>
      </c>
      <c r="G26" s="25">
        <v>245937</v>
      </c>
      <c r="H26" s="25">
        <v>22492</v>
      </c>
      <c r="I26" s="1">
        <v>42887</v>
      </c>
      <c r="J26" s="1">
        <v>585135</v>
      </c>
    </row>
    <row r="27" spans="1:16" x14ac:dyDescent="0.25">
      <c r="A27" s="24"/>
      <c r="B27" s="5" t="s">
        <v>22</v>
      </c>
      <c r="C27" s="5" t="s">
        <v>23</v>
      </c>
      <c r="D27" s="23">
        <f t="shared" si="5"/>
        <v>136477</v>
      </c>
      <c r="E27" s="25">
        <v>919</v>
      </c>
      <c r="F27" s="25">
        <v>6571</v>
      </c>
      <c r="G27" s="25">
        <v>1311</v>
      </c>
      <c r="H27" s="25">
        <v>0</v>
      </c>
      <c r="I27" s="1">
        <v>160</v>
      </c>
      <c r="J27" s="1">
        <v>127516</v>
      </c>
    </row>
    <row r="28" spans="1:16" ht="26.25" x14ac:dyDescent="0.25">
      <c r="A28" s="24"/>
      <c r="B28" s="10" t="s">
        <v>24</v>
      </c>
      <c r="C28" s="9" t="s">
        <v>25</v>
      </c>
      <c r="D28" s="23">
        <f t="shared" si="5"/>
        <v>2277363</v>
      </c>
      <c r="E28" s="25">
        <v>164928</v>
      </c>
      <c r="F28" s="26">
        <v>167424</v>
      </c>
      <c r="G28" s="25">
        <v>284588</v>
      </c>
      <c r="H28" s="25">
        <v>375446</v>
      </c>
      <c r="I28" s="1">
        <v>764346</v>
      </c>
      <c r="J28" s="1">
        <v>520631</v>
      </c>
    </row>
    <row r="29" spans="1:16" x14ac:dyDescent="0.25">
      <c r="A29" s="24"/>
      <c r="B29" s="5" t="s">
        <v>98</v>
      </c>
      <c r="C29" s="5" t="s">
        <v>99</v>
      </c>
      <c r="D29" s="23">
        <f t="shared" si="5"/>
        <v>1845</v>
      </c>
      <c r="E29" s="25">
        <v>960</v>
      </c>
      <c r="F29" s="26">
        <v>0</v>
      </c>
      <c r="G29" s="25">
        <v>0</v>
      </c>
      <c r="H29" s="25">
        <v>0</v>
      </c>
      <c r="I29" s="1">
        <v>0</v>
      </c>
      <c r="J29" s="1">
        <v>885</v>
      </c>
    </row>
    <row r="30" spans="1:16" ht="26.25" x14ac:dyDescent="0.25">
      <c r="A30" s="24"/>
      <c r="B30" s="10" t="s">
        <v>26</v>
      </c>
      <c r="C30" s="9" t="s">
        <v>27</v>
      </c>
      <c r="D30" s="23">
        <f t="shared" si="5"/>
        <v>5231998</v>
      </c>
      <c r="E30" s="25">
        <v>265701</v>
      </c>
      <c r="F30" s="26">
        <v>933038</v>
      </c>
      <c r="G30" s="25">
        <v>1722625</v>
      </c>
      <c r="H30" s="25">
        <v>15518</v>
      </c>
      <c r="I30" s="1">
        <v>1348766</v>
      </c>
      <c r="J30" s="1">
        <v>946350</v>
      </c>
    </row>
    <row r="31" spans="1:16" ht="26.25" x14ac:dyDescent="0.25">
      <c r="A31" s="24"/>
      <c r="B31" s="10" t="s">
        <v>28</v>
      </c>
      <c r="C31" s="9" t="s">
        <v>88</v>
      </c>
      <c r="D31" s="23">
        <f t="shared" si="5"/>
        <v>6918307</v>
      </c>
      <c r="E31" s="25">
        <v>2119135</v>
      </c>
      <c r="F31" s="43">
        <v>303560</v>
      </c>
      <c r="G31" s="25">
        <v>944361</v>
      </c>
      <c r="H31" s="25">
        <v>1008568</v>
      </c>
      <c r="I31" s="1">
        <v>2241247</v>
      </c>
      <c r="J31" s="1">
        <v>301436</v>
      </c>
    </row>
    <row r="32" spans="1:16" ht="26.25" x14ac:dyDescent="0.25">
      <c r="A32" s="24"/>
      <c r="B32" s="10" t="s">
        <v>29</v>
      </c>
      <c r="C32" s="9" t="s">
        <v>87</v>
      </c>
      <c r="D32" s="23">
        <f t="shared" si="5"/>
        <v>56192119</v>
      </c>
      <c r="E32" s="25">
        <v>2049676</v>
      </c>
      <c r="F32" s="43">
        <v>13265508</v>
      </c>
      <c r="G32" s="25">
        <v>11872714</v>
      </c>
      <c r="H32" s="25">
        <v>9434128</v>
      </c>
      <c r="I32" s="43">
        <v>4222135</v>
      </c>
      <c r="J32" s="1">
        <v>15347958</v>
      </c>
    </row>
    <row r="33" spans="1:16" ht="27" customHeight="1" x14ac:dyDescent="0.25">
      <c r="A33" s="24"/>
      <c r="B33" s="10" t="s">
        <v>123</v>
      </c>
      <c r="C33" s="34" t="s">
        <v>122</v>
      </c>
      <c r="D33" s="23">
        <f t="shared" si="5"/>
        <v>0</v>
      </c>
      <c r="E33" s="25">
        <v>0</v>
      </c>
      <c r="F33" s="26">
        <v>0</v>
      </c>
      <c r="G33" s="25">
        <v>0</v>
      </c>
      <c r="H33" s="25">
        <v>0</v>
      </c>
      <c r="I33" s="1">
        <v>0</v>
      </c>
      <c r="J33" s="1">
        <v>0</v>
      </c>
    </row>
    <row r="34" spans="1:16" x14ac:dyDescent="0.25">
      <c r="A34" s="24"/>
      <c r="B34" s="5" t="s">
        <v>30</v>
      </c>
      <c r="C34" s="5" t="s">
        <v>31</v>
      </c>
      <c r="D34" s="23">
        <f t="shared" si="5"/>
        <v>4439185</v>
      </c>
      <c r="E34" s="25">
        <v>632478</v>
      </c>
      <c r="F34" s="26">
        <v>396952</v>
      </c>
      <c r="G34" s="25">
        <v>774589</v>
      </c>
      <c r="H34" s="25">
        <v>259958</v>
      </c>
      <c r="I34" s="1">
        <v>291865</v>
      </c>
      <c r="J34" s="1">
        <v>2083343</v>
      </c>
    </row>
    <row r="35" spans="1:16" x14ac:dyDescent="0.25">
      <c r="A35" s="4" t="s">
        <v>72</v>
      </c>
      <c r="B35" s="3" t="s">
        <v>73</v>
      </c>
      <c r="C35" s="5"/>
      <c r="D35" s="23">
        <f t="shared" si="5"/>
        <v>127057248</v>
      </c>
      <c r="E35" s="23">
        <f>SUM(E36:E38)</f>
        <v>20753291</v>
      </c>
      <c r="F35" s="23">
        <f t="shared" ref="F35:P35" si="14">SUM(F36:F38)</f>
        <v>17973370</v>
      </c>
      <c r="G35" s="23">
        <f t="shared" si="14"/>
        <v>19953772</v>
      </c>
      <c r="H35" s="23">
        <f t="shared" si="14"/>
        <v>22024636</v>
      </c>
      <c r="I35" s="23">
        <f t="shared" si="14"/>
        <v>22338790</v>
      </c>
      <c r="J35" s="23">
        <f t="shared" si="14"/>
        <v>24013389</v>
      </c>
      <c r="K35" s="23">
        <f t="shared" si="14"/>
        <v>0</v>
      </c>
      <c r="L35" s="23">
        <f t="shared" si="14"/>
        <v>0</v>
      </c>
      <c r="M35" s="23">
        <f t="shared" si="14"/>
        <v>0</v>
      </c>
      <c r="N35" s="23">
        <f t="shared" si="14"/>
        <v>0</v>
      </c>
      <c r="O35" s="23">
        <f t="shared" si="14"/>
        <v>0</v>
      </c>
      <c r="P35" s="23">
        <f t="shared" si="14"/>
        <v>0</v>
      </c>
    </row>
    <row r="36" spans="1:16" ht="25.5" customHeight="1" x14ac:dyDescent="0.25">
      <c r="A36" s="24"/>
      <c r="B36" s="10" t="s">
        <v>32</v>
      </c>
      <c r="C36" s="9" t="s">
        <v>89</v>
      </c>
      <c r="D36" s="23">
        <f t="shared" si="5"/>
        <v>15754374</v>
      </c>
      <c r="E36" s="25">
        <v>2128151</v>
      </c>
      <c r="F36" s="26">
        <v>2776152</v>
      </c>
      <c r="G36" s="25">
        <v>3474691</v>
      </c>
      <c r="H36" s="25">
        <v>2285435</v>
      </c>
      <c r="I36" s="1">
        <v>2343810</v>
      </c>
      <c r="J36" s="1">
        <v>2746135</v>
      </c>
    </row>
    <row r="37" spans="1:16" ht="26.25" x14ac:dyDescent="0.25">
      <c r="A37" s="24"/>
      <c r="B37" s="10" t="s">
        <v>33</v>
      </c>
      <c r="C37" s="9" t="s">
        <v>90</v>
      </c>
      <c r="D37" s="23">
        <f t="shared" si="5"/>
        <v>275000</v>
      </c>
      <c r="E37" s="25">
        <v>0</v>
      </c>
      <c r="F37" s="26">
        <v>0</v>
      </c>
      <c r="G37" s="25">
        <v>25000</v>
      </c>
      <c r="H37" s="25">
        <v>150000</v>
      </c>
      <c r="I37" s="1">
        <v>100000</v>
      </c>
      <c r="J37" s="1">
        <v>0</v>
      </c>
    </row>
    <row r="38" spans="1:16" ht="26.25" x14ac:dyDescent="0.25">
      <c r="A38" s="24"/>
      <c r="B38" s="10" t="s">
        <v>34</v>
      </c>
      <c r="C38" s="9" t="s">
        <v>91</v>
      </c>
      <c r="D38" s="23">
        <f t="shared" si="5"/>
        <v>111027874</v>
      </c>
      <c r="E38" s="25">
        <v>18625140</v>
      </c>
      <c r="F38" s="26">
        <v>15197218</v>
      </c>
      <c r="G38" s="25">
        <v>16454081</v>
      </c>
      <c r="H38" s="25">
        <v>19589201</v>
      </c>
      <c r="I38" s="1">
        <v>19894980</v>
      </c>
      <c r="J38" s="1">
        <v>21267254</v>
      </c>
    </row>
    <row r="39" spans="1:16" ht="26.25" x14ac:dyDescent="0.25">
      <c r="A39" s="24"/>
      <c r="B39" s="10" t="s">
        <v>128</v>
      </c>
      <c r="C39" s="33" t="s">
        <v>124</v>
      </c>
      <c r="D39" s="23">
        <f t="shared" si="5"/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43">
        <v>0</v>
      </c>
      <c r="K39" s="43"/>
    </row>
    <row r="40" spans="1:16" ht="26.25" x14ac:dyDescent="0.25">
      <c r="A40" s="24"/>
      <c r="B40" s="10" t="s">
        <v>129</v>
      </c>
      <c r="C40" s="33" t="s">
        <v>125</v>
      </c>
      <c r="D40" s="23">
        <f t="shared" si="5"/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43">
        <v>0</v>
      </c>
      <c r="K40" s="43"/>
    </row>
    <row r="41" spans="1:16" ht="26.25" x14ac:dyDescent="0.25">
      <c r="A41" s="24"/>
      <c r="B41" s="10" t="s">
        <v>130</v>
      </c>
      <c r="C41" s="33" t="s">
        <v>126</v>
      </c>
      <c r="D41" s="23">
        <f t="shared" si="5"/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43">
        <v>0</v>
      </c>
      <c r="K41" s="43"/>
    </row>
    <row r="42" spans="1:16" ht="26.25" x14ac:dyDescent="0.25">
      <c r="A42" s="24"/>
      <c r="B42" s="10" t="s">
        <v>131</v>
      </c>
      <c r="C42" s="33" t="s">
        <v>127</v>
      </c>
      <c r="D42" s="23">
        <f t="shared" si="5"/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43">
        <v>0</v>
      </c>
      <c r="K42" s="43"/>
    </row>
    <row r="43" spans="1:16" x14ac:dyDescent="0.25">
      <c r="A43" s="3" t="s">
        <v>133</v>
      </c>
      <c r="B43" s="3" t="s">
        <v>132</v>
      </c>
      <c r="C43" s="33"/>
      <c r="D43" s="23">
        <f t="shared" si="5"/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ht="25.5" x14ac:dyDescent="0.25">
      <c r="A44" s="24"/>
      <c r="B44" s="35" t="s">
        <v>141</v>
      </c>
      <c r="C44" s="34" t="s">
        <v>134</v>
      </c>
      <c r="D44" s="23">
        <f t="shared" si="5"/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43">
        <v>0</v>
      </c>
      <c r="K44" s="43"/>
    </row>
    <row r="45" spans="1:16" ht="25.5" x14ac:dyDescent="0.25">
      <c r="A45" s="24"/>
      <c r="B45" s="35" t="s">
        <v>142</v>
      </c>
      <c r="C45" s="34" t="s">
        <v>135</v>
      </c>
      <c r="D45" s="23">
        <f t="shared" si="5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43">
        <v>0</v>
      </c>
      <c r="K45" s="43"/>
    </row>
    <row r="46" spans="1:16" ht="25.5" x14ac:dyDescent="0.25">
      <c r="A46" s="24"/>
      <c r="B46" s="35" t="s">
        <v>143</v>
      </c>
      <c r="C46" s="34" t="s">
        <v>136</v>
      </c>
      <c r="D46" s="23">
        <f t="shared" si="5"/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43">
        <v>0</v>
      </c>
      <c r="K46" s="43"/>
    </row>
    <row r="47" spans="1:16" ht="25.5" x14ac:dyDescent="0.25">
      <c r="A47" s="24"/>
      <c r="B47" s="35" t="s">
        <v>144</v>
      </c>
      <c r="C47" s="34" t="s">
        <v>137</v>
      </c>
      <c r="D47" s="23">
        <f t="shared" si="5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43">
        <v>0</v>
      </c>
      <c r="K47" s="43"/>
    </row>
    <row r="48" spans="1:16" ht="25.5" x14ac:dyDescent="0.25">
      <c r="A48" s="24"/>
      <c r="B48" s="35" t="s">
        <v>145</v>
      </c>
      <c r="C48" s="34" t="s">
        <v>138</v>
      </c>
      <c r="D48" s="23">
        <f t="shared" si="5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43">
        <v>0</v>
      </c>
      <c r="K48" s="43"/>
    </row>
    <row r="49" spans="1:16" ht="25.5" x14ac:dyDescent="0.25">
      <c r="A49" s="24"/>
      <c r="B49" s="35" t="s">
        <v>146</v>
      </c>
      <c r="C49" s="34" t="s">
        <v>139</v>
      </c>
      <c r="D49" s="23">
        <f t="shared" si="5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43">
        <v>0</v>
      </c>
      <c r="K49" s="43"/>
    </row>
    <row r="50" spans="1:16" ht="25.5" x14ac:dyDescent="0.25">
      <c r="A50" s="24"/>
      <c r="B50" s="35" t="s">
        <v>147</v>
      </c>
      <c r="C50" s="34" t="s">
        <v>140</v>
      </c>
      <c r="D50" s="23">
        <f t="shared" si="5"/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43">
        <v>0</v>
      </c>
      <c r="K50" s="43"/>
    </row>
    <row r="51" spans="1:16" x14ac:dyDescent="0.25">
      <c r="A51" s="4" t="s">
        <v>74</v>
      </c>
      <c r="B51" s="3" t="s">
        <v>75</v>
      </c>
      <c r="C51" s="5"/>
      <c r="D51" s="23">
        <f t="shared" si="5"/>
        <v>11970015</v>
      </c>
      <c r="E51" s="23">
        <f t="shared" ref="E51:I51" si="15">SUM(E52:E60)</f>
        <v>1937784</v>
      </c>
      <c r="F51" s="23">
        <f t="shared" si="15"/>
        <v>1233052</v>
      </c>
      <c r="G51" s="23">
        <f t="shared" si="15"/>
        <v>2069425</v>
      </c>
      <c r="H51" s="23">
        <f t="shared" si="15"/>
        <v>370025</v>
      </c>
      <c r="I51" s="23">
        <f t="shared" si="15"/>
        <v>5395382</v>
      </c>
      <c r="J51" s="23">
        <f t="shared" ref="J51:P51" si="16">SUM(J52:J60)</f>
        <v>964347</v>
      </c>
      <c r="K51" s="23">
        <f t="shared" si="16"/>
        <v>0</v>
      </c>
      <c r="L51" s="23">
        <f t="shared" si="16"/>
        <v>0</v>
      </c>
      <c r="M51" s="23">
        <f t="shared" si="16"/>
        <v>0</v>
      </c>
      <c r="N51" s="23">
        <f t="shared" si="16"/>
        <v>0</v>
      </c>
      <c r="O51" s="23">
        <f t="shared" si="16"/>
        <v>0</v>
      </c>
      <c r="P51" s="23">
        <f t="shared" si="16"/>
        <v>0</v>
      </c>
    </row>
    <row r="52" spans="1:16" x14ac:dyDescent="0.25">
      <c r="A52" s="24"/>
      <c r="B52" s="5" t="s">
        <v>35</v>
      </c>
      <c r="C52" s="5" t="s">
        <v>36</v>
      </c>
      <c r="D52" s="23">
        <f t="shared" si="5"/>
        <v>836762</v>
      </c>
      <c r="E52" s="25">
        <v>34201</v>
      </c>
      <c r="F52" s="26">
        <v>30057</v>
      </c>
      <c r="G52" s="25">
        <v>5390</v>
      </c>
      <c r="H52" s="25">
        <v>2695</v>
      </c>
      <c r="I52" s="1">
        <v>99403</v>
      </c>
      <c r="J52" s="1">
        <v>665016</v>
      </c>
    </row>
    <row r="53" spans="1:16" ht="26.25" x14ac:dyDescent="0.25">
      <c r="A53" s="24"/>
      <c r="B53" s="10" t="s">
        <v>100</v>
      </c>
      <c r="C53" s="9" t="s">
        <v>101</v>
      </c>
      <c r="D53" s="23">
        <f t="shared" si="5"/>
        <v>0</v>
      </c>
      <c r="E53" s="25">
        <v>0</v>
      </c>
      <c r="F53" s="26">
        <v>0</v>
      </c>
      <c r="G53" s="25">
        <v>0</v>
      </c>
      <c r="H53" s="25">
        <v>0</v>
      </c>
      <c r="I53" s="1">
        <v>0</v>
      </c>
      <c r="J53" s="1">
        <v>0</v>
      </c>
    </row>
    <row r="54" spans="1:16" ht="26.25" x14ac:dyDescent="0.25">
      <c r="A54" s="24"/>
      <c r="B54" s="10" t="s">
        <v>37</v>
      </c>
      <c r="C54" s="9" t="s">
        <v>92</v>
      </c>
      <c r="D54" s="23">
        <f t="shared" si="5"/>
        <v>1108213</v>
      </c>
      <c r="E54" s="25">
        <v>198748</v>
      </c>
      <c r="F54" s="26">
        <v>909465</v>
      </c>
      <c r="G54" s="25">
        <v>0</v>
      </c>
      <c r="H54" s="25">
        <v>0</v>
      </c>
      <c r="I54" s="1">
        <v>0</v>
      </c>
      <c r="J54" s="1">
        <v>0</v>
      </c>
    </row>
    <row r="55" spans="1:16" ht="26.25" x14ac:dyDescent="0.25">
      <c r="A55" s="24"/>
      <c r="B55" s="10" t="s">
        <v>38</v>
      </c>
      <c r="C55" s="9" t="s">
        <v>93</v>
      </c>
      <c r="D55" s="23">
        <f t="shared" si="5"/>
        <v>5218800</v>
      </c>
      <c r="E55" s="25">
        <v>0</v>
      </c>
      <c r="F55" s="26">
        <v>70800</v>
      </c>
      <c r="G55" s="25">
        <v>0</v>
      </c>
      <c r="H55" s="25">
        <v>0</v>
      </c>
      <c r="I55" s="1">
        <v>5148000</v>
      </c>
      <c r="J55" s="1">
        <v>0</v>
      </c>
    </row>
    <row r="56" spans="1:16" ht="26.25" x14ac:dyDescent="0.25">
      <c r="A56" s="24"/>
      <c r="B56" s="10" t="s">
        <v>39</v>
      </c>
      <c r="C56" s="9" t="s">
        <v>40</v>
      </c>
      <c r="D56" s="23">
        <f t="shared" si="5"/>
        <v>2838227</v>
      </c>
      <c r="E56" s="25">
        <v>1540958</v>
      </c>
      <c r="F56" s="26">
        <v>222730</v>
      </c>
      <c r="G56" s="25">
        <v>925535</v>
      </c>
      <c r="H56" s="25">
        <v>1025</v>
      </c>
      <c r="I56" s="1">
        <v>147979</v>
      </c>
      <c r="J56" s="1">
        <v>0</v>
      </c>
    </row>
    <row r="57" spans="1:16" x14ac:dyDescent="0.25">
      <c r="A57" s="24"/>
      <c r="B57" s="10" t="s">
        <v>152</v>
      </c>
      <c r="C57" t="s">
        <v>148</v>
      </c>
      <c r="D57" s="23">
        <f t="shared" si="5"/>
        <v>0</v>
      </c>
      <c r="E57" s="25">
        <v>0</v>
      </c>
      <c r="F57" s="26">
        <v>0</v>
      </c>
      <c r="G57" s="25">
        <v>0</v>
      </c>
      <c r="H57" s="25">
        <v>0</v>
      </c>
      <c r="I57" s="1">
        <v>0</v>
      </c>
      <c r="J57" s="1">
        <v>0</v>
      </c>
    </row>
    <row r="58" spans="1:16" x14ac:dyDescent="0.25">
      <c r="A58" s="24"/>
      <c r="B58" s="10" t="s">
        <v>153</v>
      </c>
      <c r="C58" t="s">
        <v>149</v>
      </c>
      <c r="D58" s="23">
        <f t="shared" si="5"/>
        <v>0</v>
      </c>
      <c r="E58" s="25">
        <v>0</v>
      </c>
      <c r="F58" s="26">
        <v>0</v>
      </c>
      <c r="G58" s="25">
        <v>0</v>
      </c>
      <c r="H58" s="25">
        <v>0</v>
      </c>
      <c r="I58" s="1">
        <v>0</v>
      </c>
      <c r="J58" s="1">
        <v>0</v>
      </c>
    </row>
    <row r="59" spans="1:16" x14ac:dyDescent="0.25">
      <c r="A59" s="24"/>
      <c r="B59" s="5" t="s">
        <v>41</v>
      </c>
      <c r="C59" s="5" t="s">
        <v>42</v>
      </c>
      <c r="D59" s="23">
        <f t="shared" si="5"/>
        <v>829513</v>
      </c>
      <c r="E59" s="25">
        <v>163877</v>
      </c>
      <c r="F59" s="26">
        <v>0</v>
      </c>
      <c r="G59" s="25">
        <v>0</v>
      </c>
      <c r="H59" s="25">
        <v>366305</v>
      </c>
      <c r="I59" s="1">
        <v>0</v>
      </c>
      <c r="J59" s="1">
        <v>299331</v>
      </c>
    </row>
    <row r="60" spans="1:16" ht="26.25" x14ac:dyDescent="0.25">
      <c r="A60" s="24"/>
      <c r="B60" s="10" t="s">
        <v>151</v>
      </c>
      <c r="C60" s="33" t="s">
        <v>150</v>
      </c>
      <c r="D60" s="23">
        <f t="shared" si="5"/>
        <v>1138500</v>
      </c>
      <c r="E60" s="25">
        <v>0</v>
      </c>
      <c r="F60" s="26">
        <v>0</v>
      </c>
      <c r="G60" s="25">
        <v>1138500</v>
      </c>
      <c r="H60" s="25">
        <v>0</v>
      </c>
      <c r="I60" s="1">
        <v>0</v>
      </c>
      <c r="J60" s="1">
        <v>0</v>
      </c>
    </row>
    <row r="61" spans="1:16" x14ac:dyDescent="0.25">
      <c r="A61" s="4" t="s">
        <v>76</v>
      </c>
      <c r="B61" s="4" t="s">
        <v>77</v>
      </c>
      <c r="C61" s="5"/>
      <c r="D61" s="23">
        <f t="shared" si="5"/>
        <v>20937777</v>
      </c>
      <c r="E61" s="23">
        <f>SUM(E62:E63)</f>
        <v>3525453</v>
      </c>
      <c r="F61" s="23">
        <f t="shared" ref="F61:P61" si="17">SUM(F62:F63)</f>
        <v>3537121</v>
      </c>
      <c r="G61" s="23">
        <f t="shared" si="17"/>
        <v>4297706</v>
      </c>
      <c r="H61" s="23">
        <f t="shared" si="17"/>
        <v>7743554</v>
      </c>
      <c r="I61" s="23">
        <f t="shared" si="17"/>
        <v>1833943</v>
      </c>
      <c r="J61" s="23">
        <f t="shared" si="17"/>
        <v>0</v>
      </c>
      <c r="K61" s="23">
        <f t="shared" si="17"/>
        <v>0</v>
      </c>
      <c r="L61" s="23">
        <f t="shared" si="17"/>
        <v>0</v>
      </c>
      <c r="M61" s="23">
        <f t="shared" si="17"/>
        <v>0</v>
      </c>
      <c r="N61" s="23">
        <f t="shared" si="17"/>
        <v>0</v>
      </c>
      <c r="O61" s="23">
        <f t="shared" si="17"/>
        <v>0</v>
      </c>
      <c r="P61" s="23">
        <f t="shared" si="17"/>
        <v>0</v>
      </c>
    </row>
    <row r="62" spans="1:16" x14ac:dyDescent="0.25">
      <c r="A62" s="24"/>
      <c r="B62" s="5" t="s">
        <v>43</v>
      </c>
      <c r="C62" s="5" t="s">
        <v>44</v>
      </c>
      <c r="D62" s="23">
        <f t="shared" si="5"/>
        <v>0</v>
      </c>
      <c r="E62" s="25">
        <v>0</v>
      </c>
      <c r="F62" s="26">
        <v>0</v>
      </c>
      <c r="G62" s="25">
        <v>0</v>
      </c>
      <c r="H62" s="25">
        <v>0</v>
      </c>
      <c r="I62" s="1">
        <v>0</v>
      </c>
      <c r="J62" s="1">
        <v>0</v>
      </c>
    </row>
    <row r="63" spans="1:16" x14ac:dyDescent="0.25">
      <c r="A63" s="24"/>
      <c r="B63" s="5" t="s">
        <v>45</v>
      </c>
      <c r="C63" s="5" t="s">
        <v>46</v>
      </c>
      <c r="D63" s="23">
        <f t="shared" si="5"/>
        <v>20937777</v>
      </c>
      <c r="E63" s="25">
        <v>3525453</v>
      </c>
      <c r="F63" s="26">
        <v>3537121</v>
      </c>
      <c r="G63" s="25">
        <v>4297706</v>
      </c>
      <c r="H63" s="25">
        <v>7743554</v>
      </c>
      <c r="I63" s="25">
        <v>1833943</v>
      </c>
      <c r="J63" s="1">
        <v>0</v>
      </c>
    </row>
    <row r="64" spans="1:16" ht="26.25" x14ac:dyDescent="0.25">
      <c r="A64" s="24"/>
      <c r="B64" s="10" t="s">
        <v>156</v>
      </c>
      <c r="C64" s="33" t="s">
        <v>154</v>
      </c>
      <c r="D64" s="23">
        <f t="shared" si="5"/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/>
    </row>
    <row r="65" spans="1:16" ht="39" x14ac:dyDescent="0.25">
      <c r="A65" s="24"/>
      <c r="B65" s="10" t="s">
        <v>157</v>
      </c>
      <c r="C65" s="33" t="s">
        <v>155</v>
      </c>
      <c r="D65" s="23">
        <f t="shared" si="5"/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/>
    </row>
    <row r="66" spans="1:16" ht="25.5" customHeight="1" x14ac:dyDescent="0.25">
      <c r="A66" s="4" t="s">
        <v>159</v>
      </c>
      <c r="B66" s="44" t="s">
        <v>158</v>
      </c>
      <c r="C66" s="44"/>
      <c r="D66" s="23">
        <f t="shared" si="5"/>
        <v>0</v>
      </c>
      <c r="E66" s="23">
        <f>SUM(E67:E68)</f>
        <v>0</v>
      </c>
      <c r="F66" s="23">
        <f t="shared" ref="F66:J66" si="18">SUM(F67:F68)</f>
        <v>0</v>
      </c>
      <c r="G66" s="23">
        <f t="shared" si="18"/>
        <v>0</v>
      </c>
      <c r="H66" s="23">
        <f t="shared" si="18"/>
        <v>0</v>
      </c>
      <c r="I66" s="23">
        <f t="shared" si="18"/>
        <v>0</v>
      </c>
      <c r="J66" s="23">
        <f t="shared" si="18"/>
        <v>0</v>
      </c>
      <c r="K66" s="23">
        <v>0</v>
      </c>
      <c r="L66" s="23">
        <f t="shared" ref="L66" si="19">SUM(L67:L68)</f>
        <v>0</v>
      </c>
      <c r="M66" s="23">
        <f t="shared" ref="M66" si="20">SUM(M67:M68)</f>
        <v>0</v>
      </c>
      <c r="N66" s="23">
        <f t="shared" ref="N66" si="21">SUM(N67:N68)</f>
        <v>0</v>
      </c>
      <c r="O66" s="1">
        <v>0</v>
      </c>
      <c r="P66" s="1">
        <v>0</v>
      </c>
    </row>
    <row r="67" spans="1:16" x14ac:dyDescent="0.25">
      <c r="A67" s="24"/>
      <c r="B67" s="5" t="s">
        <v>160</v>
      </c>
      <c r="C67" s="33" t="s">
        <v>162</v>
      </c>
      <c r="D67" s="23">
        <f t="shared" si="5"/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/>
    </row>
    <row r="68" spans="1:16" ht="26.25" x14ac:dyDescent="0.25">
      <c r="A68" s="24"/>
      <c r="B68" s="10" t="s">
        <v>161</v>
      </c>
      <c r="C68" s="33" t="s">
        <v>163</v>
      </c>
      <c r="D68" s="23">
        <f t="shared" si="5"/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/>
    </row>
    <row r="69" spans="1:16" x14ac:dyDescent="0.25">
      <c r="A69" s="4" t="s">
        <v>78</v>
      </c>
      <c r="B69" s="4" t="s">
        <v>79</v>
      </c>
      <c r="C69" s="5"/>
      <c r="D69" s="23">
        <f t="shared" si="5"/>
        <v>0</v>
      </c>
      <c r="E69" s="23">
        <f>SUM(E70)</f>
        <v>0</v>
      </c>
      <c r="F69" s="23">
        <f t="shared" ref="F69:P69" si="22">SUM(F70)</f>
        <v>0</v>
      </c>
      <c r="G69" s="23">
        <f t="shared" si="22"/>
        <v>0</v>
      </c>
      <c r="H69" s="23">
        <f t="shared" si="22"/>
        <v>0</v>
      </c>
      <c r="I69" s="23">
        <f t="shared" si="22"/>
        <v>0</v>
      </c>
      <c r="J69" s="23">
        <f t="shared" si="22"/>
        <v>0</v>
      </c>
      <c r="K69" s="23">
        <f t="shared" si="22"/>
        <v>0</v>
      </c>
      <c r="L69" s="23">
        <f t="shared" si="22"/>
        <v>0</v>
      </c>
      <c r="M69" s="23">
        <f t="shared" si="22"/>
        <v>0</v>
      </c>
      <c r="N69" s="23">
        <f t="shared" si="22"/>
        <v>0</v>
      </c>
      <c r="O69" s="23">
        <f t="shared" si="22"/>
        <v>0</v>
      </c>
      <c r="P69" s="23">
        <f t="shared" si="22"/>
        <v>0</v>
      </c>
    </row>
    <row r="70" spans="1:16" ht="26.25" x14ac:dyDescent="0.25">
      <c r="A70" s="24"/>
      <c r="B70" s="10" t="s">
        <v>47</v>
      </c>
      <c r="C70" s="9" t="s">
        <v>48</v>
      </c>
      <c r="D70" s="23">
        <f t="shared" si="5"/>
        <v>0</v>
      </c>
      <c r="E70" s="25">
        <v>0</v>
      </c>
      <c r="F70" s="26">
        <v>0</v>
      </c>
      <c r="G70" s="26">
        <v>0</v>
      </c>
      <c r="H70" s="1">
        <v>0</v>
      </c>
      <c r="I70" s="26">
        <v>0</v>
      </c>
      <c r="J70" s="38">
        <v>0</v>
      </c>
    </row>
    <row r="71" spans="1:16" ht="26.25" x14ac:dyDescent="0.25">
      <c r="A71" s="24"/>
      <c r="B71" s="10" t="s">
        <v>166</v>
      </c>
      <c r="C71" s="33" t="s">
        <v>164</v>
      </c>
      <c r="D71" s="23">
        <f t="shared" si="5"/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/>
    </row>
    <row r="72" spans="1:16" ht="26.25" x14ac:dyDescent="0.25">
      <c r="A72" s="24"/>
      <c r="B72" s="10" t="s">
        <v>167</v>
      </c>
      <c r="C72" s="33" t="s">
        <v>165</v>
      </c>
      <c r="D72" s="23">
        <f t="shared" si="5"/>
        <v>0</v>
      </c>
      <c r="E72" s="25">
        <v>0</v>
      </c>
      <c r="F72" s="25">
        <v>0</v>
      </c>
      <c r="G72" s="25">
        <v>0</v>
      </c>
      <c r="H72" s="25">
        <v>0</v>
      </c>
      <c r="I72" s="25"/>
      <c r="J72" s="25">
        <v>0</v>
      </c>
      <c r="K72" s="25"/>
    </row>
    <row r="73" spans="1:16" x14ac:dyDescent="0.25">
      <c r="A73" s="27" t="s">
        <v>80</v>
      </c>
      <c r="B73" s="14"/>
      <c r="C73" s="14"/>
      <c r="D73" s="28">
        <f t="shared" si="5"/>
        <v>1199623165</v>
      </c>
      <c r="E73" s="28">
        <f>SUM(E8)</f>
        <v>198267582</v>
      </c>
      <c r="F73" s="28">
        <f t="shared" ref="F73:K73" si="23">SUM(F8)</f>
        <v>187290469</v>
      </c>
      <c r="G73" s="28">
        <f t="shared" si="23"/>
        <v>210391221</v>
      </c>
      <c r="H73" s="28">
        <f t="shared" si="23"/>
        <v>193851190</v>
      </c>
      <c r="I73" s="28">
        <f t="shared" si="23"/>
        <v>195368298</v>
      </c>
      <c r="J73" s="28">
        <f t="shared" si="23"/>
        <v>214454405</v>
      </c>
      <c r="K73" s="28">
        <f t="shared" si="23"/>
        <v>0</v>
      </c>
      <c r="L73" s="28">
        <f t="shared" ref="L73:P73" si="24">SUM(L8)</f>
        <v>0</v>
      </c>
      <c r="M73" s="28">
        <f t="shared" si="24"/>
        <v>0</v>
      </c>
      <c r="N73" s="28">
        <f t="shared" si="24"/>
        <v>0</v>
      </c>
      <c r="O73" s="28">
        <f t="shared" si="24"/>
        <v>0</v>
      </c>
      <c r="P73" s="28">
        <f t="shared" si="24"/>
        <v>0</v>
      </c>
    </row>
    <row r="74" spans="1:16" x14ac:dyDescent="0.25">
      <c r="A74" s="29" t="s">
        <v>81</v>
      </c>
      <c r="B74" s="5"/>
      <c r="C74" s="5"/>
      <c r="D74" s="23">
        <f t="shared" si="5"/>
        <v>0</v>
      </c>
      <c r="E74" s="23">
        <f>SUM(E75+E78)</f>
        <v>0</v>
      </c>
      <c r="F74" s="23">
        <f>SUM(F75+F78)</f>
        <v>0</v>
      </c>
      <c r="G74" s="23">
        <f>SUM(G75+G78)</f>
        <v>0</v>
      </c>
      <c r="H74" s="23">
        <f t="shared" ref="H74:I74" si="25">SUM(H75+H78)</f>
        <v>0</v>
      </c>
      <c r="I74" s="23">
        <f t="shared" si="25"/>
        <v>0</v>
      </c>
      <c r="J74" s="23">
        <f t="shared" ref="J74:L74" si="26">SUM(J75+J78)</f>
        <v>0</v>
      </c>
      <c r="K74" s="23">
        <f t="shared" ref="K74" si="27">SUM(K75+K78)</f>
        <v>0</v>
      </c>
      <c r="L74" s="23">
        <f t="shared" si="26"/>
        <v>0</v>
      </c>
      <c r="M74" s="23">
        <f t="shared" ref="M74:P74" si="28">SUM(M75+M78)</f>
        <v>0</v>
      </c>
      <c r="N74" s="23">
        <f t="shared" si="28"/>
        <v>0</v>
      </c>
      <c r="O74" s="23">
        <f t="shared" si="28"/>
        <v>0</v>
      </c>
      <c r="P74" s="23">
        <f t="shared" si="28"/>
        <v>0</v>
      </c>
    </row>
    <row r="75" spans="1:16" x14ac:dyDescent="0.25">
      <c r="A75" s="29" t="s">
        <v>102</v>
      </c>
      <c r="B75" s="13" t="s">
        <v>103</v>
      </c>
      <c r="C75" s="5"/>
      <c r="D75" s="23">
        <f t="shared" si="5"/>
        <v>0</v>
      </c>
      <c r="E75" s="23">
        <v>0</v>
      </c>
      <c r="F75" s="23">
        <f t="shared" ref="F75:G75" si="29">SUM(F76:F77)</f>
        <v>0</v>
      </c>
      <c r="G75" s="23">
        <f t="shared" si="29"/>
        <v>0</v>
      </c>
      <c r="H75" s="23">
        <f>SUM(H76:H77)</f>
        <v>0</v>
      </c>
      <c r="I75" s="23">
        <f>SUM(I76:I77)</f>
        <v>0</v>
      </c>
      <c r="J75" s="23">
        <f>SUM(J76:J77)</f>
        <v>0</v>
      </c>
      <c r="K75" s="23">
        <f>SUM(K76:K77)</f>
        <v>0</v>
      </c>
      <c r="L75" s="1">
        <v>0</v>
      </c>
      <c r="M75" s="1">
        <f>SUM(M76:M77)</f>
        <v>0</v>
      </c>
      <c r="N75" s="1">
        <f>SUM(N76:N77)</f>
        <v>0</v>
      </c>
      <c r="P75" s="42">
        <v>0</v>
      </c>
    </row>
    <row r="76" spans="1:16" ht="26.25" x14ac:dyDescent="0.25">
      <c r="A76" s="29"/>
      <c r="B76" s="10" t="s">
        <v>104</v>
      </c>
      <c r="C76" s="9" t="s">
        <v>105</v>
      </c>
      <c r="D76" s="23">
        <f t="shared" si="5"/>
        <v>0</v>
      </c>
      <c r="E76" s="25">
        <v>0</v>
      </c>
      <c r="F76" s="25">
        <v>0</v>
      </c>
      <c r="G76" s="25"/>
      <c r="H76" s="25"/>
      <c r="I76" s="25"/>
    </row>
    <row r="77" spans="1:16" ht="26.25" x14ac:dyDescent="0.25">
      <c r="A77" s="29"/>
      <c r="B77" s="10" t="s">
        <v>115</v>
      </c>
      <c r="C77" s="9" t="s">
        <v>114</v>
      </c>
      <c r="D77" s="23">
        <f t="shared" si="5"/>
        <v>0</v>
      </c>
      <c r="E77" s="25"/>
      <c r="F77" s="25"/>
      <c r="G77" s="25"/>
      <c r="H77" s="25"/>
      <c r="O77" s="1">
        <v>0</v>
      </c>
      <c r="P77" s="1">
        <v>0</v>
      </c>
    </row>
    <row r="78" spans="1:16" x14ac:dyDescent="0.25">
      <c r="A78" s="4" t="s">
        <v>82</v>
      </c>
      <c r="B78" s="4" t="s">
        <v>117</v>
      </c>
      <c r="C78" s="5"/>
      <c r="D78" s="23">
        <f t="shared" si="5"/>
        <v>0</v>
      </c>
      <c r="E78" s="23">
        <f>SUM(E79)</f>
        <v>0</v>
      </c>
      <c r="F78" s="23">
        <f>SUM(F79)</f>
        <v>0</v>
      </c>
      <c r="G78" s="23">
        <f t="shared" ref="G78:P78" si="30">SUM(G79)</f>
        <v>0</v>
      </c>
      <c r="H78" s="23">
        <f t="shared" si="30"/>
        <v>0</v>
      </c>
      <c r="I78" s="23">
        <f t="shared" si="30"/>
        <v>0</v>
      </c>
      <c r="J78" s="23">
        <f t="shared" si="30"/>
        <v>0</v>
      </c>
      <c r="K78" s="23">
        <f t="shared" si="30"/>
        <v>0</v>
      </c>
      <c r="L78" s="23">
        <f t="shared" si="30"/>
        <v>0</v>
      </c>
      <c r="M78" s="23">
        <f t="shared" si="30"/>
        <v>0</v>
      </c>
      <c r="N78" s="23">
        <f t="shared" si="30"/>
        <v>0</v>
      </c>
      <c r="O78" s="23">
        <f t="shared" si="30"/>
        <v>0</v>
      </c>
      <c r="P78" s="23">
        <f t="shared" si="30"/>
        <v>0</v>
      </c>
    </row>
    <row r="79" spans="1:16" x14ac:dyDescent="0.25">
      <c r="A79" s="24"/>
      <c r="B79" s="5" t="s">
        <v>49</v>
      </c>
      <c r="C79" s="9" t="s">
        <v>83</v>
      </c>
      <c r="D79" s="23">
        <f t="shared" si="5"/>
        <v>0</v>
      </c>
      <c r="E79" s="26">
        <v>0</v>
      </c>
      <c r="F79" s="26">
        <v>0</v>
      </c>
      <c r="G79" s="26"/>
      <c r="H79" s="26"/>
      <c r="I79" s="26"/>
      <c r="J79" s="26"/>
    </row>
    <row r="80" spans="1:16" x14ac:dyDescent="0.25">
      <c r="A80" s="24"/>
      <c r="B80" s="5" t="s">
        <v>169</v>
      </c>
      <c r="C80" s="36" t="s">
        <v>168</v>
      </c>
      <c r="D80" s="23">
        <f t="shared" si="5"/>
        <v>0</v>
      </c>
      <c r="E80" s="23"/>
      <c r="F80" s="25"/>
      <c r="G80" s="25"/>
      <c r="H80" s="25"/>
      <c r="I80" s="25"/>
      <c r="J80" s="25"/>
      <c r="K80" s="25"/>
    </row>
    <row r="81" spans="1:16" x14ac:dyDescent="0.25">
      <c r="A81" s="4" t="s">
        <v>171</v>
      </c>
      <c r="B81" s="3" t="s">
        <v>170</v>
      </c>
      <c r="C81" s="9"/>
      <c r="D81" s="23">
        <f t="shared" ref="D81:D82" si="31">SUM(E81:P81)</f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42">
        <v>0</v>
      </c>
      <c r="M81" s="42">
        <v>0</v>
      </c>
      <c r="N81" s="42">
        <v>0</v>
      </c>
      <c r="O81" s="42"/>
      <c r="P81" s="42">
        <v>0</v>
      </c>
    </row>
    <row r="82" spans="1:16" ht="26.25" x14ac:dyDescent="0.25">
      <c r="A82" s="24"/>
      <c r="B82" s="5" t="s">
        <v>173</v>
      </c>
      <c r="C82" s="39" t="s">
        <v>172</v>
      </c>
      <c r="D82" s="23">
        <f t="shared" si="31"/>
        <v>0</v>
      </c>
      <c r="E82" s="25">
        <v>0</v>
      </c>
      <c r="F82" s="25">
        <v>0</v>
      </c>
      <c r="G82" s="25"/>
      <c r="H82" s="25"/>
      <c r="I82" s="25"/>
      <c r="J82" s="25"/>
      <c r="K82" s="25"/>
    </row>
    <row r="83" spans="1:16" x14ac:dyDescent="0.25">
      <c r="A83" s="27" t="s">
        <v>106</v>
      </c>
      <c r="B83" s="15"/>
      <c r="C83" s="15"/>
      <c r="D83" s="28">
        <f>SUM(D74)</f>
        <v>0</v>
      </c>
      <c r="E83" s="28">
        <f t="shared" ref="E83:K83" si="32">SUM(E74)</f>
        <v>0</v>
      </c>
      <c r="F83" s="28">
        <f t="shared" si="32"/>
        <v>0</v>
      </c>
      <c r="G83" s="28">
        <f t="shared" si="32"/>
        <v>0</v>
      </c>
      <c r="H83" s="28">
        <f t="shared" si="32"/>
        <v>0</v>
      </c>
      <c r="I83" s="28">
        <f t="shared" si="32"/>
        <v>0</v>
      </c>
      <c r="J83" s="28">
        <f t="shared" si="32"/>
        <v>0</v>
      </c>
      <c r="K83" s="28">
        <f t="shared" si="32"/>
        <v>0</v>
      </c>
      <c r="L83" s="28">
        <f t="shared" ref="L83:M83" si="33">SUM(L74)</f>
        <v>0</v>
      </c>
      <c r="M83" s="28">
        <f t="shared" si="33"/>
        <v>0</v>
      </c>
      <c r="N83" s="28">
        <f t="shared" ref="N83:O83" si="34">SUM(N74)</f>
        <v>0</v>
      </c>
      <c r="O83" s="28">
        <f t="shared" si="34"/>
        <v>0</v>
      </c>
      <c r="P83" s="28">
        <f t="shared" ref="P83" si="35">SUM(P74)</f>
        <v>0</v>
      </c>
    </row>
    <row r="84" spans="1:16" x14ac:dyDescent="0.25">
      <c r="A84" s="24"/>
      <c r="B84" s="5"/>
      <c r="C84" s="5"/>
      <c r="D84" s="25"/>
      <c r="E84" s="25"/>
      <c r="F84" s="25"/>
      <c r="G84" s="25"/>
      <c r="H84" s="25"/>
    </row>
    <row r="85" spans="1:16" x14ac:dyDescent="0.25">
      <c r="A85" s="16" t="s">
        <v>107</v>
      </c>
      <c r="B85" s="17"/>
      <c r="C85" s="17"/>
      <c r="D85" s="18">
        <f t="shared" ref="D85" si="36">SUM(E85:P85)</f>
        <v>1199623165</v>
      </c>
      <c r="E85" s="18">
        <f t="shared" ref="E85:K85" si="37">SUM(E73+E74)</f>
        <v>198267582</v>
      </c>
      <c r="F85" s="18">
        <f t="shared" si="37"/>
        <v>187290469</v>
      </c>
      <c r="G85" s="18">
        <f t="shared" si="37"/>
        <v>210391221</v>
      </c>
      <c r="H85" s="18">
        <f t="shared" si="37"/>
        <v>193851190</v>
      </c>
      <c r="I85" s="18">
        <f t="shared" si="37"/>
        <v>195368298</v>
      </c>
      <c r="J85" s="18">
        <f t="shared" si="37"/>
        <v>214454405</v>
      </c>
      <c r="K85" s="18">
        <f t="shared" si="37"/>
        <v>0</v>
      </c>
      <c r="L85" s="18">
        <f t="shared" ref="L85:O85" si="38">SUM(L73+L74)</f>
        <v>0</v>
      </c>
      <c r="M85" s="18">
        <f t="shared" si="38"/>
        <v>0</v>
      </c>
      <c r="N85" s="18">
        <f t="shared" si="38"/>
        <v>0</v>
      </c>
      <c r="O85" s="18">
        <f t="shared" si="38"/>
        <v>0</v>
      </c>
      <c r="P85" s="18">
        <f t="shared" ref="P85" si="39">SUM(P73+P74)</f>
        <v>0</v>
      </c>
    </row>
    <row r="86" spans="1:16" x14ac:dyDescent="0.25">
      <c r="B86" s="5"/>
      <c r="C86" s="5"/>
      <c r="E86" s="1" t="s">
        <v>67</v>
      </c>
    </row>
    <row r="87" spans="1:16" x14ac:dyDescent="0.25">
      <c r="B87" s="5"/>
      <c r="C87" s="5"/>
    </row>
    <row r="88" spans="1:16" x14ac:dyDescent="0.25">
      <c r="B88" s="5"/>
      <c r="C88" s="5"/>
    </row>
    <row r="89" spans="1:16" x14ac:dyDescent="0.25">
      <c r="B89" s="5"/>
      <c r="C89" s="5"/>
    </row>
    <row r="90" spans="1:16" x14ac:dyDescent="0.25">
      <c r="B90" s="5"/>
      <c r="C90" s="5"/>
    </row>
    <row r="91" spans="1:16" x14ac:dyDescent="0.25">
      <c r="B91" s="5"/>
      <c r="C91" s="5"/>
    </row>
    <row r="92" spans="1:16" x14ac:dyDescent="0.25">
      <c r="B92" s="5"/>
      <c r="C92" s="5"/>
    </row>
    <row r="93" spans="1:16" x14ac:dyDescent="0.25">
      <c r="A93" s="3" t="s">
        <v>108</v>
      </c>
      <c r="B93" s="19"/>
      <c r="H93" s="20"/>
      <c r="I93"/>
      <c r="L93" s="20" t="s">
        <v>109</v>
      </c>
    </row>
    <row r="94" spans="1:16" x14ac:dyDescent="0.25">
      <c r="A94" s="3" t="s">
        <v>110</v>
      </c>
      <c r="B94" s="19"/>
      <c r="H94" s="21"/>
      <c r="I94" s="21"/>
      <c r="L94" s="21" t="s">
        <v>174</v>
      </c>
      <c r="M94" s="40"/>
    </row>
    <row r="95" spans="1:16" x14ac:dyDescent="0.25">
      <c r="A95" s="3" t="s">
        <v>111</v>
      </c>
      <c r="B95" s="19"/>
      <c r="H95" s="22"/>
      <c r="I95" s="3"/>
      <c r="L95" s="22" t="s">
        <v>112</v>
      </c>
      <c r="M95" s="41"/>
    </row>
    <row r="96" spans="1:16" ht="10.5" customHeight="1" x14ac:dyDescent="0.25"/>
    <row r="97" spans="1:9" x14ac:dyDescent="0.25">
      <c r="A97" s="30" t="s">
        <v>116</v>
      </c>
      <c r="H97" s="1" t="s">
        <v>67</v>
      </c>
      <c r="I97" s="1" t="s">
        <v>67</v>
      </c>
    </row>
    <row r="98" spans="1:9" x14ac:dyDescent="0.25">
      <c r="I98" s="1" t="s">
        <v>67</v>
      </c>
    </row>
    <row r="99" spans="1:9" x14ac:dyDescent="0.25">
      <c r="H99" s="1" t="s">
        <v>67</v>
      </c>
    </row>
  </sheetData>
  <mergeCells count="6">
    <mergeCell ref="B66:C66"/>
    <mergeCell ref="A1:P1"/>
    <mergeCell ref="A2:P2"/>
    <mergeCell ref="A3:P3"/>
    <mergeCell ref="A5:P5"/>
    <mergeCell ref="A4:P4"/>
  </mergeCells>
  <pageMargins left="0.39370078740157483" right="0.11811023622047245" top="0.39370078740157483" bottom="0.39370078740157483" header="0.31496062992125984" footer="0.31496062992125984"/>
  <pageSetup scale="5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 Rodríguez</dc:creator>
  <cp:lastModifiedBy>Amarilis Rosario</cp:lastModifiedBy>
  <cp:lastPrinted>2021-06-11T15:49:59Z</cp:lastPrinted>
  <dcterms:created xsi:type="dcterms:W3CDTF">2019-05-15T18:58:33Z</dcterms:created>
  <dcterms:modified xsi:type="dcterms:W3CDTF">2021-07-12T13:50:06Z</dcterms:modified>
</cp:coreProperties>
</file>