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6" i="1" l="1"/>
  <c r="N83" i="1" l="1"/>
  <c r="M82" i="1"/>
  <c r="L82" i="1"/>
  <c r="K82" i="1"/>
  <c r="K75" i="1" s="1"/>
  <c r="J82" i="1"/>
  <c r="I82" i="1"/>
  <c r="H82" i="1"/>
  <c r="H75" i="1" s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F76" i="1"/>
  <c r="E76" i="1"/>
  <c r="D76" i="1"/>
  <c r="C76" i="1"/>
  <c r="B76" i="1"/>
  <c r="I75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H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J10" i="1" s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B10" i="1" s="1"/>
  <c r="N82" i="1" l="1"/>
  <c r="G10" i="1"/>
  <c r="F75" i="1"/>
  <c r="L75" i="1"/>
  <c r="M75" i="1"/>
  <c r="C10" i="1"/>
  <c r="F10" i="1"/>
  <c r="G75" i="1"/>
  <c r="H10" i="1"/>
  <c r="H84" i="1" s="1"/>
  <c r="J75" i="1"/>
  <c r="J84" i="1" s="1"/>
  <c r="K10" i="1"/>
  <c r="M10" i="1"/>
  <c r="M84" i="1" s="1"/>
  <c r="L10" i="1"/>
  <c r="L84" i="1" s="1"/>
  <c r="I10" i="1"/>
  <c r="I84" i="1" s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C84" i="1"/>
  <c r="K84" i="1"/>
  <c r="B75" i="1"/>
  <c r="N76" i="1"/>
  <c r="B84" i="1"/>
  <c r="G84" i="1" l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<sst xmlns="http://schemas.openxmlformats.org/spreadsheetml/2006/main" count="103" uniqueCount="102">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</sst>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0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15" workbookViewId="0">
      <selection activeCell="G84" sqref="G84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7" width="14.1406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306725584</v>
      </c>
      <c r="C10" s="7">
        <f t="shared" ref="C10:K10" si="0">SUM(C11+C17+C27+C37+C46+C53+C63+C68+C71)</f>
        <v>271485543</v>
      </c>
      <c r="D10" s="7">
        <f t="shared" si="0"/>
        <v>302250479</v>
      </c>
      <c r="E10" s="7">
        <f t="shared" si="0"/>
        <v>369090568</v>
      </c>
      <c r="F10" s="7">
        <f t="shared" si="0"/>
        <v>331925698</v>
      </c>
      <c r="G10" s="7">
        <f t="shared" si="0"/>
        <v>322451328</v>
      </c>
      <c r="H10" s="7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1903929200</v>
      </c>
    </row>
    <row r="11" spans="1:14" x14ac:dyDescent="0.25">
      <c r="A11" s="10" t="s">
        <v>20</v>
      </c>
      <c r="B11" s="8">
        <f>SUM(B12:B16)</f>
        <v>185418470</v>
      </c>
      <c r="C11" s="8">
        <f t="shared" ref="C11:K11" si="1">SUM(C12:C16)</f>
        <v>139011287</v>
      </c>
      <c r="D11" s="8">
        <f t="shared" si="1"/>
        <v>189285247</v>
      </c>
      <c r="E11" s="8">
        <f t="shared" si="1"/>
        <v>132397816</v>
      </c>
      <c r="F11" s="8">
        <f t="shared" si="1"/>
        <v>132306828</v>
      </c>
      <c r="G11" s="8">
        <f t="shared" si="1"/>
        <v>141509967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919929615</v>
      </c>
    </row>
    <row r="12" spans="1:14" x14ac:dyDescent="0.25">
      <c r="A12" s="11" t="s">
        <v>21</v>
      </c>
      <c r="B12" s="12">
        <v>160091775</v>
      </c>
      <c r="C12" s="12">
        <v>116075730</v>
      </c>
      <c r="D12" s="12">
        <v>167441516</v>
      </c>
      <c r="E12" s="12">
        <v>111128495</v>
      </c>
      <c r="F12" s="13">
        <v>113060891</v>
      </c>
      <c r="G12" s="13">
        <v>121924276</v>
      </c>
      <c r="H12" s="13"/>
      <c r="I12" s="13"/>
      <c r="J12" s="1"/>
      <c r="K12" s="1"/>
      <c r="L12" s="1"/>
      <c r="M12" s="1"/>
      <c r="N12" s="8">
        <f>SUM(B12:M12)</f>
        <v>789722683</v>
      </c>
    </row>
    <row r="13" spans="1:14" x14ac:dyDescent="0.25">
      <c r="A13" s="11" t="s">
        <v>22</v>
      </c>
      <c r="B13" s="12">
        <v>10133044</v>
      </c>
      <c r="C13" s="12">
        <v>7886282</v>
      </c>
      <c r="D13" s="12">
        <v>6699562</v>
      </c>
      <c r="E13" s="12">
        <v>6468970</v>
      </c>
      <c r="F13" s="13">
        <v>4018589</v>
      </c>
      <c r="G13" s="13">
        <v>4520361</v>
      </c>
      <c r="H13" s="13"/>
      <c r="I13" s="13"/>
      <c r="J13" s="1"/>
      <c r="K13" s="1"/>
      <c r="L13" s="1"/>
      <c r="M13" s="1"/>
      <c r="N13" s="8">
        <f t="shared" ref="N13:N76" si="2">SUM(B13:M13)</f>
        <v>39726808</v>
      </c>
    </row>
    <row r="14" spans="1:14" x14ac:dyDescent="0.25">
      <c r="A14" s="11" t="s">
        <v>23</v>
      </c>
      <c r="B14" s="12">
        <v>964071</v>
      </c>
      <c r="C14" s="12">
        <v>803569</v>
      </c>
      <c r="D14" s="12">
        <v>927061</v>
      </c>
      <c r="E14" s="12">
        <v>660619</v>
      </c>
      <c r="F14" s="13">
        <v>1118139</v>
      </c>
      <c r="G14" s="13">
        <v>967144</v>
      </c>
      <c r="H14" s="13"/>
      <c r="I14" s="13"/>
      <c r="J14" s="1"/>
      <c r="K14" s="1"/>
      <c r="L14" s="1"/>
      <c r="M14" s="1"/>
      <c r="N14" s="8">
        <f t="shared" si="2"/>
        <v>5440603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/>
      <c r="I15" s="13"/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/>
      <c r="I16" s="13"/>
      <c r="J16" s="1"/>
      <c r="K16" s="1"/>
      <c r="L16" s="1"/>
      <c r="M16" s="1"/>
      <c r="N16" s="8">
        <f t="shared" si="2"/>
        <v>85039521</v>
      </c>
    </row>
    <row r="17" spans="1:14" x14ac:dyDescent="0.25">
      <c r="A17" s="10" t="s">
        <v>26</v>
      </c>
      <c r="B17" s="8">
        <f>SUM(B18:B26)</f>
        <v>71865120</v>
      </c>
      <c r="C17" s="8">
        <f t="shared" ref="C17:M17" si="3">SUM(C18:C26)</f>
        <v>71687014</v>
      </c>
      <c r="D17" s="8">
        <f t="shared" si="3"/>
        <v>65821338</v>
      </c>
      <c r="E17" s="8">
        <f t="shared" si="3"/>
        <v>82181864</v>
      </c>
      <c r="F17" s="8">
        <f t="shared" si="3"/>
        <v>85669576</v>
      </c>
      <c r="G17" s="8">
        <f t="shared" si="3"/>
        <v>91179179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468404091</v>
      </c>
    </row>
    <row r="18" spans="1:14" x14ac:dyDescent="0.25">
      <c r="A18" s="11" t="s">
        <v>27</v>
      </c>
      <c r="B18" s="12">
        <v>55437939</v>
      </c>
      <c r="C18" s="12">
        <v>61288177</v>
      </c>
      <c r="D18" s="14">
        <v>51370842</v>
      </c>
      <c r="E18" s="13">
        <v>70076986</v>
      </c>
      <c r="F18" s="1">
        <v>70352104</v>
      </c>
      <c r="G18" s="13">
        <v>71718975</v>
      </c>
      <c r="H18" s="13"/>
      <c r="I18" s="13"/>
      <c r="J18" s="1"/>
      <c r="K18" s="1"/>
      <c r="L18" s="1"/>
      <c r="M18" s="1"/>
      <c r="N18" s="8">
        <f t="shared" si="2"/>
        <v>380245023</v>
      </c>
    </row>
    <row r="19" spans="1:14" x14ac:dyDescent="0.25">
      <c r="A19" s="11" t="s">
        <v>28</v>
      </c>
      <c r="B19" s="12">
        <v>195700</v>
      </c>
      <c r="C19" s="12">
        <v>1368000</v>
      </c>
      <c r="D19" s="14">
        <v>486058</v>
      </c>
      <c r="E19" s="13">
        <v>525124</v>
      </c>
      <c r="F19" s="1">
        <v>438277</v>
      </c>
      <c r="G19" s="13">
        <v>292110</v>
      </c>
      <c r="H19" s="13"/>
      <c r="I19" s="13"/>
      <c r="J19" s="1"/>
      <c r="K19" s="1"/>
      <c r="L19" s="1"/>
      <c r="M19" s="1"/>
      <c r="N19" s="8">
        <f t="shared" si="2"/>
        <v>3305269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53559</v>
      </c>
      <c r="H20" s="13"/>
      <c r="I20" s="13"/>
      <c r="J20" s="1"/>
      <c r="K20" s="1"/>
      <c r="L20" s="1"/>
      <c r="M20" s="1"/>
      <c r="N20" s="8">
        <f t="shared" si="2"/>
        <v>137118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6960</v>
      </c>
      <c r="H21" s="13"/>
      <c r="I21" s="13"/>
      <c r="J21" s="1"/>
      <c r="K21" s="1"/>
      <c r="L21" s="1"/>
      <c r="M21" s="1"/>
      <c r="N21" s="8">
        <f t="shared" si="2"/>
        <v>14220</v>
      </c>
    </row>
    <row r="22" spans="1:14" x14ac:dyDescent="0.25">
      <c r="A22" s="11" t="s">
        <v>31</v>
      </c>
      <c r="B22" s="12">
        <v>9993606</v>
      </c>
      <c r="C22" s="12">
        <v>6018544</v>
      </c>
      <c r="D22" s="14">
        <v>7341393</v>
      </c>
      <c r="E22" s="13">
        <v>4839922</v>
      </c>
      <c r="F22" s="1">
        <v>10511437</v>
      </c>
      <c r="G22" s="13">
        <v>12352107</v>
      </c>
      <c r="H22" s="13"/>
      <c r="I22" s="13"/>
      <c r="J22" s="1"/>
      <c r="K22" s="1"/>
      <c r="L22" s="1"/>
      <c r="M22" s="1"/>
      <c r="N22" s="8">
        <f t="shared" si="2"/>
        <v>51057009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/>
      <c r="I23" s="13"/>
      <c r="J23" s="1"/>
      <c r="K23" s="1"/>
      <c r="L23" s="1"/>
      <c r="M23" s="1"/>
      <c r="N23" s="8">
        <f t="shared" si="2"/>
        <v>990261</v>
      </c>
    </row>
    <row r="24" spans="1:14" ht="30" x14ac:dyDescent="0.25">
      <c r="A24" s="15" t="s">
        <v>33</v>
      </c>
      <c r="B24" s="12">
        <v>1884498</v>
      </c>
      <c r="C24" s="12">
        <v>1634548</v>
      </c>
      <c r="D24" s="12">
        <v>2260586</v>
      </c>
      <c r="E24" s="13">
        <v>609799</v>
      </c>
      <c r="F24" s="1">
        <v>796672</v>
      </c>
      <c r="G24" s="13">
        <v>1501074</v>
      </c>
      <c r="H24" s="13"/>
      <c r="I24" s="13"/>
      <c r="J24" s="1"/>
      <c r="K24" s="1"/>
      <c r="L24" s="1"/>
      <c r="M24" s="1"/>
      <c r="N24" s="8">
        <f t="shared" si="2"/>
        <v>8687177</v>
      </c>
    </row>
    <row r="25" spans="1:14" x14ac:dyDescent="0.25">
      <c r="A25" s="11" t="s">
        <v>34</v>
      </c>
      <c r="B25" s="12">
        <v>4328178</v>
      </c>
      <c r="C25" s="12">
        <v>1372715</v>
      </c>
      <c r="D25" s="12">
        <v>4161948</v>
      </c>
      <c r="E25" s="13">
        <v>6102821</v>
      </c>
      <c r="F25" s="1">
        <v>3551384</v>
      </c>
      <c r="G25" s="13">
        <v>4450318</v>
      </c>
      <c r="H25" s="13"/>
      <c r="I25" s="13"/>
      <c r="J25" s="1"/>
      <c r="K25" s="1"/>
      <c r="L25" s="1"/>
      <c r="M25" s="1"/>
      <c r="N25" s="8">
        <f t="shared" si="2"/>
        <v>23967364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/>
      <c r="I26" s="13"/>
      <c r="J26" s="1"/>
      <c r="K26" s="1"/>
      <c r="L26" s="1"/>
      <c r="M26" s="1"/>
      <c r="N26" s="8">
        <f t="shared" si="2"/>
        <v>650</v>
      </c>
    </row>
    <row r="27" spans="1:14" x14ac:dyDescent="0.25">
      <c r="A27" s="10" t="s">
        <v>36</v>
      </c>
      <c r="B27" s="8">
        <f>SUM(B28:B36)</f>
        <v>14619470</v>
      </c>
      <c r="C27" s="8">
        <f t="shared" ref="C27:M27" si="4">SUM(C28:C36)</f>
        <v>23710654</v>
      </c>
      <c r="D27" s="8">
        <f t="shared" si="4"/>
        <v>10127710</v>
      </c>
      <c r="E27" s="8">
        <f t="shared" si="4"/>
        <v>10245636</v>
      </c>
      <c r="F27" s="8">
        <f t="shared" si="4"/>
        <v>23672437</v>
      </c>
      <c r="G27" s="8">
        <f t="shared" si="4"/>
        <v>14227561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96603468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/>
      <c r="I28" s="13"/>
      <c r="J28" s="1"/>
      <c r="K28" s="1"/>
      <c r="L28" s="1"/>
      <c r="M28" s="1"/>
      <c r="N28" s="8">
        <f t="shared" si="2"/>
        <v>1969155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/>
      <c r="I29" s="13"/>
      <c r="J29" s="1"/>
      <c r="K29" s="1"/>
      <c r="L29" s="1"/>
      <c r="M29" s="1"/>
      <c r="N29" s="8">
        <f t="shared" si="2"/>
        <v>1581400</v>
      </c>
    </row>
    <row r="30" spans="1:14" x14ac:dyDescent="0.25">
      <c r="A30" s="11" t="s">
        <v>39</v>
      </c>
      <c r="B30" s="12">
        <v>175071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1306338</v>
      </c>
      <c r="H30" s="13"/>
      <c r="I30" s="13"/>
      <c r="J30" s="1"/>
      <c r="K30" s="1"/>
      <c r="L30" s="1"/>
      <c r="M30" s="1"/>
      <c r="N30" s="8">
        <f t="shared" si="2"/>
        <v>4487976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/>
      <c r="I31" s="13"/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48139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/>
      <c r="I32" s="13"/>
      <c r="J32" s="1"/>
      <c r="K32" s="1"/>
      <c r="L32" s="1"/>
      <c r="M32" s="1"/>
      <c r="N32" s="8">
        <f t="shared" si="2"/>
        <v>8581287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2352702</v>
      </c>
      <c r="F33" s="13">
        <v>5445915</v>
      </c>
      <c r="G33" s="13">
        <v>2316936</v>
      </c>
      <c r="H33" s="13"/>
      <c r="I33" s="13"/>
      <c r="J33" s="1"/>
      <c r="K33" s="1"/>
      <c r="L33" s="1"/>
      <c r="M33" s="1"/>
      <c r="N33" s="8">
        <f t="shared" si="2"/>
        <v>18560968</v>
      </c>
    </row>
    <row r="34" spans="1:14" x14ac:dyDescent="0.25">
      <c r="A34" s="11" t="s">
        <v>43</v>
      </c>
      <c r="B34" s="12">
        <v>10321648</v>
      </c>
      <c r="C34" s="1">
        <v>14650886</v>
      </c>
      <c r="D34" s="12">
        <v>5421902</v>
      </c>
      <c r="E34" s="12">
        <v>4232567</v>
      </c>
      <c r="F34" s="1">
        <v>14979039</v>
      </c>
      <c r="G34" s="13">
        <v>2290649</v>
      </c>
      <c r="H34" s="13"/>
      <c r="I34" s="13"/>
      <c r="J34" s="1"/>
      <c r="K34" s="1"/>
      <c r="L34" s="1"/>
      <c r="M34" s="1"/>
      <c r="N34" s="8">
        <f t="shared" si="2"/>
        <v>51896691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/>
      <c r="I35" s="13"/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2100413</v>
      </c>
      <c r="C36" s="14">
        <v>754252</v>
      </c>
      <c r="D36" s="12">
        <v>402899</v>
      </c>
      <c r="E36" s="12">
        <v>648569</v>
      </c>
      <c r="F36" s="13">
        <v>2463039</v>
      </c>
      <c r="G36" s="13">
        <v>3156819</v>
      </c>
      <c r="H36" s="13"/>
      <c r="I36" s="13"/>
      <c r="J36" s="1"/>
      <c r="K36" s="1"/>
      <c r="L36" s="1"/>
      <c r="M36" s="1"/>
      <c r="N36" s="8">
        <f t="shared" si="2"/>
        <v>9525991</v>
      </c>
    </row>
    <row r="37" spans="1:14" x14ac:dyDescent="0.25">
      <c r="A37" s="10" t="s">
        <v>45</v>
      </c>
      <c r="B37" s="8">
        <f>SUM(B38:B45)</f>
        <v>22610347</v>
      </c>
      <c r="C37" s="8">
        <f t="shared" ref="C37:M37" si="5">SUM(C38:C45)</f>
        <v>22566101</v>
      </c>
      <c r="D37" s="8">
        <f t="shared" si="5"/>
        <v>20209784</v>
      </c>
      <c r="E37" s="8">
        <f t="shared" si="5"/>
        <v>23341565</v>
      </c>
      <c r="F37" s="8">
        <f t="shared" si="5"/>
        <v>8664375</v>
      </c>
      <c r="G37" s="8">
        <f t="shared" si="5"/>
        <v>37840491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135232663</v>
      </c>
    </row>
    <row r="38" spans="1:14" x14ac:dyDescent="0.25">
      <c r="A38" s="11" t="s">
        <v>46</v>
      </c>
      <c r="B38" s="12">
        <v>3354899</v>
      </c>
      <c r="C38" s="14">
        <v>3030030</v>
      </c>
      <c r="D38" s="12">
        <v>3078028</v>
      </c>
      <c r="E38" s="12">
        <v>3782290</v>
      </c>
      <c r="F38" s="13">
        <v>3758669</v>
      </c>
      <c r="G38" s="13">
        <v>3709837</v>
      </c>
      <c r="H38" s="13"/>
      <c r="I38" s="13"/>
      <c r="J38" s="1"/>
      <c r="K38" s="1"/>
      <c r="L38" s="1"/>
      <c r="M38" s="1"/>
      <c r="N38" s="8">
        <f t="shared" si="2"/>
        <v>20713753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18000</v>
      </c>
      <c r="F39" s="13">
        <v>20000</v>
      </c>
      <c r="G39" s="13">
        <v>0</v>
      </c>
      <c r="H39" s="13"/>
      <c r="I39" s="13"/>
      <c r="J39" s="1"/>
      <c r="K39" s="1"/>
      <c r="L39" s="1"/>
      <c r="M39" s="1"/>
      <c r="N39" s="8">
        <f t="shared" si="2"/>
        <v>251851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/>
      <c r="I40" s="13"/>
      <c r="J40" s="1"/>
      <c r="K40" s="1"/>
      <c r="L40" s="1"/>
      <c r="M40" s="1"/>
      <c r="N40" s="8">
        <f t="shared" si="2"/>
        <v>114267059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/>
      <c r="I41" s="1"/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/>
      <c r="I42" s="1"/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/>
      <c r="I43" s="1"/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/>
      <c r="I44" s="1"/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/>
      <c r="I45" s="1"/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/>
      <c r="I47" s="1"/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/>
      <c r="I48" s="1"/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/>
      <c r="I49" s="1"/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/>
      <c r="I50" s="1"/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/>
      <c r="I51" s="1"/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/>
      <c r="I52" s="1"/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4041319</v>
      </c>
      <c r="C53" s="8">
        <f t="shared" ref="C53:M53" si="8">SUM(C54:C62)</f>
        <v>6728682</v>
      </c>
      <c r="D53" s="8">
        <f t="shared" si="8"/>
        <v>148687</v>
      </c>
      <c r="E53" s="8">
        <f t="shared" si="8"/>
        <v>2577115</v>
      </c>
      <c r="F53" s="8">
        <f t="shared" si="8"/>
        <v>43350900</v>
      </c>
      <c r="G53" s="8">
        <f t="shared" si="8"/>
        <v>5615663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2"/>
        <v>62462366</v>
      </c>
    </row>
    <row r="54" spans="1:14" x14ac:dyDescent="0.25">
      <c r="A54" s="11" t="s">
        <v>62</v>
      </c>
      <c r="B54" s="12">
        <v>115768</v>
      </c>
      <c r="C54" s="14">
        <v>1008500</v>
      </c>
      <c r="D54" s="12">
        <v>28500</v>
      </c>
      <c r="E54" s="12">
        <v>2433231</v>
      </c>
      <c r="F54" s="13">
        <v>10720710</v>
      </c>
      <c r="G54" s="13">
        <v>1385630</v>
      </c>
      <c r="H54" s="13"/>
      <c r="I54" s="13"/>
      <c r="J54" s="1"/>
      <c r="K54" s="1"/>
      <c r="L54" s="1"/>
      <c r="M54" s="1"/>
      <c r="N54" s="8">
        <f t="shared" si="2"/>
        <v>15692339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/>
      <c r="I55" s="13"/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/>
      <c r="I56" s="13"/>
      <c r="J56" s="1"/>
      <c r="K56" s="1"/>
      <c r="L56" s="1"/>
      <c r="M56" s="1"/>
      <c r="N56" s="8">
        <f t="shared" si="2"/>
        <v>2027225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/>
      <c r="I57" s="13"/>
      <c r="J57" s="1"/>
      <c r="K57" s="1"/>
      <c r="L57" s="1"/>
      <c r="M57" s="1"/>
      <c r="N57" s="8">
        <f t="shared" si="2"/>
        <v>31984045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/>
      <c r="I58" s="13"/>
      <c r="J58" s="1"/>
      <c r="K58" s="1"/>
      <c r="L58" s="1"/>
      <c r="M58" s="1"/>
      <c r="N58" s="8">
        <f t="shared" si="2"/>
        <v>9081042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/>
      <c r="I59" s="13"/>
      <c r="J59" s="1"/>
      <c r="K59" s="1"/>
      <c r="L59" s="1"/>
      <c r="M59" s="1"/>
      <c r="N59" s="8">
        <f t="shared" si="2"/>
        <v>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/>
      <c r="I60" s="13"/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2085183</v>
      </c>
      <c r="D61" s="12">
        <v>2532</v>
      </c>
      <c r="E61" s="12">
        <v>0</v>
      </c>
      <c r="F61" s="13">
        <v>0</v>
      </c>
      <c r="G61" s="13">
        <v>1590000</v>
      </c>
      <c r="H61" s="13"/>
      <c r="I61" s="13"/>
      <c r="J61" s="1"/>
      <c r="K61" s="1"/>
      <c r="L61" s="1"/>
      <c r="M61" s="1"/>
      <c r="N61" s="8">
        <f t="shared" si="2"/>
        <v>3677715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/>
      <c r="I62" s="13"/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8170858</v>
      </c>
      <c r="C63" s="8">
        <f t="shared" ref="C63:M63" si="9">SUM(C64:C67)</f>
        <v>7781805</v>
      </c>
      <c r="D63" s="8">
        <f t="shared" si="9"/>
        <v>16657713</v>
      </c>
      <c r="E63" s="8">
        <f t="shared" si="9"/>
        <v>118346572</v>
      </c>
      <c r="F63" s="8">
        <f t="shared" si="9"/>
        <v>38261582</v>
      </c>
      <c r="G63" s="8">
        <f t="shared" si="9"/>
        <v>32078467</v>
      </c>
      <c r="H63" s="8">
        <f t="shared" si="9"/>
        <v>0</v>
      </c>
      <c r="I63" s="8">
        <f t="shared" si="9"/>
        <v>0</v>
      </c>
      <c r="J63" s="8">
        <f t="shared" si="9"/>
        <v>0</v>
      </c>
      <c r="K63" s="8">
        <f t="shared" si="9"/>
        <v>0</v>
      </c>
      <c r="L63" s="8">
        <f t="shared" si="9"/>
        <v>0</v>
      </c>
      <c r="M63" s="8">
        <f t="shared" si="9"/>
        <v>0</v>
      </c>
      <c r="N63" s="8">
        <f t="shared" si="2"/>
        <v>221296997</v>
      </c>
    </row>
    <row r="64" spans="1:14" x14ac:dyDescent="0.25">
      <c r="A64" s="11" t="s">
        <v>72</v>
      </c>
      <c r="B64" s="12">
        <v>0</v>
      </c>
      <c r="C64" s="14">
        <v>1067930</v>
      </c>
      <c r="D64" s="12">
        <v>0</v>
      </c>
      <c r="E64" s="12">
        <v>0</v>
      </c>
      <c r="F64" s="13">
        <v>0</v>
      </c>
      <c r="G64" s="13">
        <v>1821564</v>
      </c>
      <c r="H64" s="13"/>
      <c r="I64" s="13"/>
      <c r="J64" s="1"/>
      <c r="K64" s="1"/>
      <c r="L64" s="1"/>
      <c r="M64" s="1"/>
      <c r="N64" s="8">
        <f t="shared" si="2"/>
        <v>2889494</v>
      </c>
    </row>
    <row r="65" spans="1:14" x14ac:dyDescent="0.25">
      <c r="A65" s="11" t="s">
        <v>73</v>
      </c>
      <c r="B65" s="12">
        <v>8170858</v>
      </c>
      <c r="C65" s="14">
        <v>6713875</v>
      </c>
      <c r="D65" s="12">
        <v>16657713</v>
      </c>
      <c r="E65" s="12">
        <v>118346572</v>
      </c>
      <c r="F65" s="12">
        <v>38261582</v>
      </c>
      <c r="G65" s="13">
        <v>30256903</v>
      </c>
      <c r="H65" s="13"/>
      <c r="I65" s="13"/>
      <c r="J65" s="1"/>
      <c r="K65" s="1"/>
      <c r="L65" s="1"/>
      <c r="M65" s="1"/>
      <c r="N65" s="8">
        <f t="shared" si="2"/>
        <v>218407503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/>
      <c r="I66" s="13"/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/>
      <c r="I67" s="13"/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0">SUM(C69:C70)</f>
        <v>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8">
        <f t="shared" si="10"/>
        <v>0</v>
      </c>
      <c r="I68" s="8">
        <f t="shared" si="10"/>
        <v>0</v>
      </c>
      <c r="J68" s="8">
        <f t="shared" si="10"/>
        <v>0</v>
      </c>
      <c r="K68" s="8">
        <f t="shared" si="10"/>
        <v>0</v>
      </c>
      <c r="L68" s="8">
        <f t="shared" si="10"/>
        <v>0</v>
      </c>
      <c r="M68" s="8">
        <f t="shared" si="10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/>
      <c r="I69" s="12"/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/>
      <c r="I70" s="12"/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1">SUM(C72:C74)</f>
        <v>0</v>
      </c>
      <c r="D71" s="8">
        <f t="shared" si="11"/>
        <v>0</v>
      </c>
      <c r="E71" s="8">
        <f t="shared" si="11"/>
        <v>0</v>
      </c>
      <c r="F71" s="8">
        <f t="shared" si="11"/>
        <v>0</v>
      </c>
      <c r="G71" s="8">
        <f t="shared" si="11"/>
        <v>0</v>
      </c>
      <c r="H71" s="8">
        <f t="shared" si="11"/>
        <v>0</v>
      </c>
      <c r="I71" s="8">
        <f t="shared" si="11"/>
        <v>0</v>
      </c>
      <c r="J71" s="8">
        <f t="shared" si="11"/>
        <v>0</v>
      </c>
      <c r="K71" s="8">
        <f t="shared" si="11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/>
      <c r="I72" s="12"/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/>
      <c r="I73" s="12"/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/>
      <c r="I74" s="12"/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35000</v>
      </c>
      <c r="C75" s="7">
        <f t="shared" ref="C75:K75" si="12">SUM(C76+C79+C82)</f>
        <v>0</v>
      </c>
      <c r="D75" s="7">
        <f t="shared" si="12"/>
        <v>0</v>
      </c>
      <c r="E75" s="7">
        <f t="shared" si="12"/>
        <v>20000</v>
      </c>
      <c r="F75" s="7">
        <f t="shared" si="12"/>
        <v>0</v>
      </c>
      <c r="G75" s="7">
        <f t="shared" si="12"/>
        <v>0</v>
      </c>
      <c r="H75" s="8">
        <f t="shared" si="12"/>
        <v>0</v>
      </c>
      <c r="I75" s="8">
        <f t="shared" si="12"/>
        <v>0</v>
      </c>
      <c r="J75" s="8">
        <f t="shared" si="12"/>
        <v>0</v>
      </c>
      <c r="K75" s="8">
        <f t="shared" si="12"/>
        <v>0</v>
      </c>
      <c r="L75" s="8">
        <f>SUM(L76+L79+L82)</f>
        <v>0</v>
      </c>
      <c r="M75" s="8">
        <f>SUM(M76+M79+M82)</f>
        <v>0</v>
      </c>
      <c r="N75" s="8">
        <f t="shared" si="2"/>
        <v>55000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3">SUM(C77:C78)</f>
        <v>0</v>
      </c>
      <c r="D76" s="8">
        <f t="shared" si="13"/>
        <v>0</v>
      </c>
      <c r="E76" s="8">
        <f t="shared" si="13"/>
        <v>20000</v>
      </c>
      <c r="F76" s="8">
        <f t="shared" si="13"/>
        <v>0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0</v>
      </c>
      <c r="K76" s="8">
        <f t="shared" si="13"/>
        <v>0</v>
      </c>
      <c r="L76" s="8">
        <f>SUM(L77:L78)</f>
        <v>0</v>
      </c>
      <c r="M76" s="8">
        <f>SUM(M77:M78)</f>
        <v>0</v>
      </c>
      <c r="N76" s="8">
        <f t="shared" si="2"/>
        <v>55000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0</v>
      </c>
      <c r="E77" s="12">
        <v>20000</v>
      </c>
      <c r="F77" s="12">
        <v>0</v>
      </c>
      <c r="G77" s="13">
        <v>0</v>
      </c>
      <c r="H77" s="12"/>
      <c r="I77" s="12"/>
      <c r="J77" s="1"/>
      <c r="K77" s="1"/>
      <c r="L77" s="1"/>
      <c r="M77" s="1"/>
      <c r="N77" s="8">
        <f t="shared" ref="N77:N83" si="14">SUM(B77:M77)</f>
        <v>55000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/>
      <c r="I78" s="12"/>
      <c r="J78" s="1"/>
      <c r="K78" s="1"/>
      <c r="L78" s="1"/>
      <c r="M78" s="1"/>
      <c r="N78" s="8">
        <f t="shared" si="14"/>
        <v>0</v>
      </c>
    </row>
    <row r="79" spans="1:14" x14ac:dyDescent="0.25">
      <c r="A79" s="10" t="s">
        <v>87</v>
      </c>
      <c r="B79" s="17">
        <f>SUM(B80:B81)</f>
        <v>0</v>
      </c>
      <c r="C79" s="17">
        <f t="shared" ref="C79:K79" si="15">SUM(C80:C81)</f>
        <v>0</v>
      </c>
      <c r="D79" s="17">
        <f t="shared" si="15"/>
        <v>0</v>
      </c>
      <c r="E79" s="17">
        <f t="shared" si="15"/>
        <v>0</v>
      </c>
      <c r="F79" s="17">
        <f t="shared" si="15"/>
        <v>0</v>
      </c>
      <c r="G79" s="17">
        <f t="shared" si="15"/>
        <v>0</v>
      </c>
      <c r="H79" s="17">
        <f t="shared" si="15"/>
        <v>0</v>
      </c>
      <c r="I79" s="17">
        <f t="shared" si="15"/>
        <v>0</v>
      </c>
      <c r="J79" s="17">
        <f t="shared" si="15"/>
        <v>0</v>
      </c>
      <c r="K79" s="17">
        <f t="shared" si="15"/>
        <v>0</v>
      </c>
      <c r="L79" s="17">
        <f>SUM(L80:L81)</f>
        <v>0</v>
      </c>
      <c r="M79" s="17">
        <f>SUM(M80:M81)</f>
        <v>0</v>
      </c>
      <c r="N79" s="8">
        <f t="shared" si="14"/>
        <v>0</v>
      </c>
    </row>
    <row r="80" spans="1:14" x14ac:dyDescent="0.25">
      <c r="A80" s="11" t="s">
        <v>88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2"/>
      <c r="I80" s="12"/>
      <c r="J80" s="1"/>
      <c r="K80" s="1"/>
      <c r="L80" s="1"/>
      <c r="M80" s="1"/>
      <c r="N80" s="8">
        <f t="shared" si="14"/>
        <v>0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/>
      <c r="I81" s="12"/>
      <c r="J81" s="1"/>
      <c r="K81" s="1"/>
      <c r="L81" s="1"/>
      <c r="M81" s="1"/>
      <c r="N81" s="8">
        <f t="shared" si="14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6">SUM(C83)</f>
        <v>0</v>
      </c>
      <c r="D82" s="8">
        <f t="shared" si="16"/>
        <v>0</v>
      </c>
      <c r="E82" s="8">
        <f t="shared" si="16"/>
        <v>0</v>
      </c>
      <c r="F82" s="8">
        <f t="shared" si="16"/>
        <v>0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8">
        <f t="shared" si="16"/>
        <v>0</v>
      </c>
      <c r="N82" s="8">
        <f t="shared" si="14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/>
      <c r="I83" s="12"/>
      <c r="J83" s="1"/>
      <c r="K83" s="1"/>
      <c r="L83" s="1"/>
      <c r="M83" s="1"/>
      <c r="N83" s="8">
        <f t="shared" si="14"/>
        <v>0</v>
      </c>
    </row>
    <row r="84" spans="1:14" x14ac:dyDescent="0.25">
      <c r="A84" s="18" t="s">
        <v>92</v>
      </c>
      <c r="B84" s="19">
        <f>SUM(B10+B75)</f>
        <v>306760584</v>
      </c>
      <c r="C84" s="19">
        <f t="shared" ref="C84:M84" si="17">SUM(C10+C75)</f>
        <v>271485543</v>
      </c>
      <c r="D84" s="19">
        <f t="shared" si="17"/>
        <v>302250479</v>
      </c>
      <c r="E84" s="19">
        <f t="shared" si="17"/>
        <v>369110568</v>
      </c>
      <c r="F84" s="19">
        <f t="shared" si="17"/>
        <v>331925698</v>
      </c>
      <c r="G84" s="19">
        <f t="shared" si="17"/>
        <v>322451328</v>
      </c>
      <c r="H84" s="19">
        <f t="shared" si="17"/>
        <v>0</v>
      </c>
      <c r="I84" s="19">
        <f t="shared" si="17"/>
        <v>0</v>
      </c>
      <c r="J84" s="19">
        <f t="shared" si="17"/>
        <v>0</v>
      </c>
      <c r="K84" s="19">
        <f t="shared" si="17"/>
        <v>0</v>
      </c>
      <c r="L84" s="19">
        <f t="shared" si="17"/>
        <v>0</v>
      </c>
      <c r="M84" s="19">
        <f t="shared" si="17"/>
        <v>0</v>
      </c>
      <c r="N84" s="19">
        <f>SUM(N10+N75)</f>
        <v>1903984200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1" t="s">
        <v>94</v>
      </c>
      <c r="L87" s="1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3" t="s">
        <v>96</v>
      </c>
      <c r="L88" s="24"/>
    </row>
    <row r="89" spans="1:14" x14ac:dyDescent="0.25">
      <c r="A89" s="20" t="s">
        <v>97</v>
      </c>
      <c r="B89" s="21"/>
      <c r="D89" s="13"/>
      <c r="E89" s="13"/>
      <c r="F89" s="13"/>
      <c r="G89" s="25"/>
      <c r="H89" s="20"/>
      <c r="I89" s="13"/>
      <c r="J89" s="1"/>
      <c r="K89" s="27" t="s">
        <v>98</v>
      </c>
      <c r="L89" s="27"/>
    </row>
    <row r="90" spans="1:14" x14ac:dyDescent="0.25">
      <c r="A90" s="26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6">
    <mergeCell ref="K89:L89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2022-07-11T18:47:14Z</cp:lastPrinted>
  <dcterms:created xsi:type="dcterms:W3CDTF">2022-04-12T12:20:50Z</dcterms:created>
  <dcterms:modified xsi:type="dcterms:W3CDTF">2022-07-11T18:47:45Z</dcterms:modified>
</cp:coreProperties>
</file>