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3" i="1" l="1"/>
  <c r="H46" i="1"/>
  <c r="E46" i="1" l="1"/>
  <c r="N83" i="1" l="1"/>
  <c r="M82" i="1"/>
  <c r="L82" i="1"/>
  <c r="K82" i="1"/>
  <c r="J82" i="1"/>
  <c r="I82" i="1"/>
  <c r="H82" i="1"/>
  <c r="G82" i="1"/>
  <c r="F82" i="1"/>
  <c r="E82" i="1"/>
  <c r="D82" i="1"/>
  <c r="C82" i="1"/>
  <c r="C75" i="1" s="1"/>
  <c r="B82" i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M76" i="1"/>
  <c r="L76" i="1"/>
  <c r="K76" i="1"/>
  <c r="J76" i="1"/>
  <c r="I76" i="1"/>
  <c r="H76" i="1"/>
  <c r="G76" i="1"/>
  <c r="G75" i="1" s="1"/>
  <c r="F76" i="1"/>
  <c r="E76" i="1"/>
  <c r="D76" i="1"/>
  <c r="C76" i="1"/>
  <c r="B76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G53" i="1"/>
  <c r="F53" i="1"/>
  <c r="E53" i="1"/>
  <c r="D53" i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G46" i="1"/>
  <c r="F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M11" i="1"/>
  <c r="L11" i="1"/>
  <c r="K11" i="1"/>
  <c r="J11" i="1"/>
  <c r="I11" i="1"/>
  <c r="H11" i="1"/>
  <c r="G11" i="1"/>
  <c r="F11" i="1"/>
  <c r="E11" i="1"/>
  <c r="D11" i="1"/>
  <c r="C11" i="1"/>
  <c r="B11" i="1"/>
  <c r="K75" i="1" l="1"/>
  <c r="J10" i="1"/>
  <c r="I75" i="1"/>
  <c r="H75" i="1"/>
  <c r="B10" i="1"/>
  <c r="N82" i="1"/>
  <c r="G10" i="1"/>
  <c r="F75" i="1"/>
  <c r="L75" i="1"/>
  <c r="M75" i="1"/>
  <c r="C10" i="1"/>
  <c r="C84" i="1" s="1"/>
  <c r="F10" i="1"/>
  <c r="H10" i="1"/>
  <c r="J75" i="1"/>
  <c r="K10" i="1"/>
  <c r="M10" i="1"/>
  <c r="M84" i="1" s="1"/>
  <c r="L10" i="1"/>
  <c r="L84" i="1" s="1"/>
  <c r="I10" i="1"/>
  <c r="E75" i="1"/>
  <c r="N71" i="1"/>
  <c r="N53" i="1"/>
  <c r="N37" i="1"/>
  <c r="E10" i="1"/>
  <c r="D75" i="1"/>
  <c r="N79" i="1"/>
  <c r="N68" i="1"/>
  <c r="N63" i="1"/>
  <c r="N46" i="1"/>
  <c r="N27" i="1"/>
  <c r="N17" i="1"/>
  <c r="D10" i="1"/>
  <c r="N11" i="1"/>
  <c r="B75" i="1"/>
  <c r="N76" i="1"/>
  <c r="K84" i="1" l="1"/>
  <c r="J84" i="1"/>
  <c r="I84" i="1"/>
  <c r="H84" i="1"/>
  <c r="B84" i="1"/>
  <c r="G84" i="1"/>
  <c r="F84" i="1"/>
  <c r="E84" i="1"/>
  <c r="N75" i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<sst xmlns="http://schemas.openxmlformats.org/spreadsheetml/2006/main" count="103" uniqueCount="102">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</sst>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K84" sqref="K84"/>
    </sheetView>
  </sheetViews>
  <sheetFormatPr baseColWidth="10" defaultRowHeight="15" x14ac:dyDescent="0.25"/>
  <cols>
    <col min="1" max="1" width="72.42578125" customWidth="1"/>
    <col min="2" max="4" width="14.28515625" bestFit="1" customWidth="1"/>
    <col min="5" max="5" width="14" customWidth="1"/>
    <col min="6" max="9" width="14.140625" bestFit="1" customWidth="1"/>
    <col min="10" max="10" width="14.42578125" bestFit="1" customWidth="1"/>
    <col min="11" max="11" width="14.1406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257623411</v>
      </c>
      <c r="C10" s="7">
        <f t="shared" ref="C10:K10" si="0">SUM(C11+C17+C27+C37+C46+C53+C63+C68+C71)</f>
        <v>271327962</v>
      </c>
      <c r="D10" s="7">
        <f t="shared" si="0"/>
        <v>255973663</v>
      </c>
      <c r="E10" s="7">
        <f t="shared" si="0"/>
        <v>370031498</v>
      </c>
      <c r="F10" s="7">
        <f t="shared" si="0"/>
        <v>334123409</v>
      </c>
      <c r="G10" s="7">
        <f t="shared" si="0"/>
        <v>311907852</v>
      </c>
      <c r="H10" s="7">
        <f t="shared" si="0"/>
        <v>325622246</v>
      </c>
      <c r="I10" s="8">
        <f t="shared" si="0"/>
        <v>282017465</v>
      </c>
      <c r="J10" s="8">
        <f t="shared" si="0"/>
        <v>379769496</v>
      </c>
      <c r="K10" s="8">
        <f t="shared" si="0"/>
        <v>270015668</v>
      </c>
      <c r="L10" s="9">
        <f>SUM(L11+L17+L27+L37+L46+L53+L63+L68+L71)</f>
        <v>0</v>
      </c>
      <c r="M10" s="9">
        <f>SUM(M11+M17+M27+M37+M46+M53+M63+M68+M71)</f>
        <v>0</v>
      </c>
      <c r="N10" s="8">
        <f>SUM(B10:M10)</f>
        <v>3058412670</v>
      </c>
    </row>
    <row r="11" spans="1:14" x14ac:dyDescent="0.25">
      <c r="A11" s="10" t="s">
        <v>20</v>
      </c>
      <c r="B11" s="8">
        <f>SUM(B12:B16)</f>
        <v>135707401</v>
      </c>
      <c r="C11" s="8">
        <f t="shared" ref="C11:K11" si="1">SUM(C12:C16)</f>
        <v>136574019</v>
      </c>
      <c r="D11" s="8">
        <f t="shared" si="1"/>
        <v>140795118</v>
      </c>
      <c r="E11" s="8">
        <f t="shared" si="1"/>
        <v>132405398</v>
      </c>
      <c r="F11" s="8">
        <f t="shared" si="1"/>
        <v>132346434</v>
      </c>
      <c r="G11" s="8">
        <f t="shared" si="1"/>
        <v>131264246</v>
      </c>
      <c r="H11" s="8">
        <f t="shared" si="1"/>
        <v>132414844</v>
      </c>
      <c r="I11" s="8">
        <f t="shared" si="1"/>
        <v>134730240</v>
      </c>
      <c r="J11" s="8">
        <f t="shared" si="1"/>
        <v>137732037</v>
      </c>
      <c r="K11" s="8">
        <f t="shared" si="1"/>
        <v>82296604</v>
      </c>
      <c r="L11" s="9">
        <f>SUM(L12:L16)</f>
        <v>0</v>
      </c>
      <c r="M11" s="9">
        <f>SUM(M12:M16)</f>
        <v>0</v>
      </c>
      <c r="N11" s="8">
        <f>SUM(B11:M11)</f>
        <v>1296266341</v>
      </c>
    </row>
    <row r="12" spans="1:14" x14ac:dyDescent="0.25">
      <c r="A12" s="11" t="s">
        <v>21</v>
      </c>
      <c r="B12" s="12">
        <v>113705433</v>
      </c>
      <c r="C12" s="12">
        <v>115784578</v>
      </c>
      <c r="D12" s="12">
        <v>121273797</v>
      </c>
      <c r="E12" s="12">
        <v>111136077</v>
      </c>
      <c r="F12" s="13">
        <v>113100497</v>
      </c>
      <c r="G12" s="13">
        <v>111669296</v>
      </c>
      <c r="H12" s="13">
        <v>113669144</v>
      </c>
      <c r="I12" s="13">
        <v>114820689</v>
      </c>
      <c r="J12" s="1">
        <v>117893637</v>
      </c>
      <c r="K12" s="1">
        <v>65887817</v>
      </c>
      <c r="L12" s="1"/>
      <c r="M12" s="1"/>
      <c r="N12" s="8">
        <f>SUM(B12:M12)</f>
        <v>1098940965</v>
      </c>
    </row>
    <row r="13" spans="1:14" x14ac:dyDescent="0.25">
      <c r="A13" s="11" t="s">
        <v>22</v>
      </c>
      <c r="B13" s="12">
        <v>6810483</v>
      </c>
      <c r="C13" s="12">
        <v>5740166</v>
      </c>
      <c r="D13" s="12">
        <v>4268516</v>
      </c>
      <c r="E13" s="12">
        <v>6468970</v>
      </c>
      <c r="F13" s="13">
        <v>4018589</v>
      </c>
      <c r="G13" s="13">
        <v>4520361</v>
      </c>
      <c r="H13" s="13">
        <v>3619513</v>
      </c>
      <c r="I13" s="13">
        <v>4958344</v>
      </c>
      <c r="J13" s="1">
        <v>4965349</v>
      </c>
      <c r="K13" s="1">
        <v>1352622</v>
      </c>
      <c r="L13" s="1"/>
      <c r="M13" s="1"/>
      <c r="N13" s="8">
        <f t="shared" ref="N13:N76" si="2">SUM(B13:M13)</f>
        <v>46722913</v>
      </c>
    </row>
    <row r="14" spans="1:14" x14ac:dyDescent="0.25">
      <c r="A14" s="11" t="s">
        <v>23</v>
      </c>
      <c r="B14" s="12">
        <v>961905</v>
      </c>
      <c r="C14" s="12">
        <v>803569</v>
      </c>
      <c r="D14" s="12">
        <v>1035697</v>
      </c>
      <c r="E14" s="12">
        <v>660619</v>
      </c>
      <c r="F14" s="13">
        <v>1118139</v>
      </c>
      <c r="G14" s="13">
        <v>976403</v>
      </c>
      <c r="H14" s="13">
        <v>955149</v>
      </c>
      <c r="I14" s="13">
        <v>792430</v>
      </c>
      <c r="J14" s="1">
        <v>740873</v>
      </c>
      <c r="K14" s="1">
        <v>929428</v>
      </c>
      <c r="L14" s="1"/>
      <c r="M14" s="1"/>
      <c r="N14" s="8">
        <f t="shared" si="2"/>
        <v>8974212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1">
        <v>0</v>
      </c>
      <c r="L15" s="1"/>
      <c r="M15" s="1"/>
      <c r="N15" s="8">
        <f t="shared" si="2"/>
        <v>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>
        <v>14139732</v>
      </c>
      <c r="F16" s="1">
        <v>14109209</v>
      </c>
      <c r="G16" s="1">
        <v>14098186</v>
      </c>
      <c r="H16" s="13">
        <v>14171038</v>
      </c>
      <c r="I16" s="13">
        <v>14158777</v>
      </c>
      <c r="J16" s="1">
        <v>14132178</v>
      </c>
      <c r="K16" s="1">
        <v>14126737</v>
      </c>
      <c r="L16" s="1"/>
      <c r="M16" s="1"/>
      <c r="N16" s="8">
        <f t="shared" si="2"/>
        <v>141628251</v>
      </c>
    </row>
    <row r="17" spans="1:14" x14ac:dyDescent="0.25">
      <c r="A17" s="10" t="s">
        <v>26</v>
      </c>
      <c r="B17" s="8">
        <f>SUM(B18:B26)</f>
        <v>72568513</v>
      </c>
      <c r="C17" s="8">
        <f t="shared" ref="C17:M17" si="3">SUM(C18:C26)</f>
        <v>73649704</v>
      </c>
      <c r="D17" s="8">
        <f t="shared" si="3"/>
        <v>66326909</v>
      </c>
      <c r="E17" s="8">
        <f t="shared" si="3"/>
        <v>83166478</v>
      </c>
      <c r="F17" s="8">
        <f t="shared" si="3"/>
        <v>82456129</v>
      </c>
      <c r="G17" s="8">
        <f t="shared" si="3"/>
        <v>91245677</v>
      </c>
      <c r="H17" s="8">
        <f t="shared" si="3"/>
        <v>79931186</v>
      </c>
      <c r="I17" s="8">
        <f t="shared" si="3"/>
        <v>85640652</v>
      </c>
      <c r="J17" s="8">
        <f t="shared" si="3"/>
        <v>89331128</v>
      </c>
      <c r="K17" s="8">
        <f t="shared" si="3"/>
        <v>83937876</v>
      </c>
      <c r="L17" s="8">
        <f t="shared" si="3"/>
        <v>0</v>
      </c>
      <c r="M17" s="8">
        <f t="shared" si="3"/>
        <v>0</v>
      </c>
      <c r="N17" s="8">
        <f t="shared" si="2"/>
        <v>808254252</v>
      </c>
    </row>
    <row r="18" spans="1:14" x14ac:dyDescent="0.25">
      <c r="A18" s="11" t="s">
        <v>27</v>
      </c>
      <c r="B18" s="12">
        <v>55458920</v>
      </c>
      <c r="C18" s="12">
        <v>61288177</v>
      </c>
      <c r="D18" s="14">
        <v>51366481</v>
      </c>
      <c r="E18" s="13">
        <v>70076986</v>
      </c>
      <c r="F18" s="1">
        <v>70352104</v>
      </c>
      <c r="G18" s="13">
        <v>71718975</v>
      </c>
      <c r="H18" s="13">
        <v>67447961</v>
      </c>
      <c r="I18" s="13">
        <v>73081338</v>
      </c>
      <c r="J18" s="1">
        <v>69618856</v>
      </c>
      <c r="K18" s="1">
        <v>62595011</v>
      </c>
      <c r="L18" s="1"/>
      <c r="M18" s="1"/>
      <c r="N18" s="8">
        <f t="shared" si="2"/>
        <v>653004809</v>
      </c>
    </row>
    <row r="19" spans="1:14" x14ac:dyDescent="0.25">
      <c r="A19" s="11" t="s">
        <v>28</v>
      </c>
      <c r="B19" s="12">
        <v>259403</v>
      </c>
      <c r="C19" s="12">
        <v>1168000</v>
      </c>
      <c r="D19" s="14">
        <v>486058</v>
      </c>
      <c r="E19" s="13">
        <v>525124</v>
      </c>
      <c r="F19" s="1">
        <v>438277</v>
      </c>
      <c r="G19" s="13">
        <v>292110</v>
      </c>
      <c r="H19" s="13">
        <v>4939716</v>
      </c>
      <c r="I19" s="13">
        <v>669111</v>
      </c>
      <c r="J19" s="1">
        <v>1071219</v>
      </c>
      <c r="K19" s="1">
        <v>42604</v>
      </c>
      <c r="L19" s="1"/>
      <c r="M19" s="1"/>
      <c r="N19" s="8">
        <f t="shared" si="2"/>
        <v>9891622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>
        <v>26792</v>
      </c>
      <c r="F20" s="1">
        <v>17732</v>
      </c>
      <c r="G20" s="13">
        <v>47489</v>
      </c>
      <c r="H20" s="13">
        <v>19739</v>
      </c>
      <c r="I20" s="13">
        <v>40599</v>
      </c>
      <c r="J20" s="1">
        <v>13853</v>
      </c>
      <c r="K20" s="1">
        <v>435735</v>
      </c>
      <c r="L20" s="1"/>
      <c r="M20" s="1"/>
      <c r="N20" s="8">
        <f t="shared" si="2"/>
        <v>640974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>
        <v>420</v>
      </c>
      <c r="F21" s="1">
        <v>1320</v>
      </c>
      <c r="G21" s="13">
        <v>6560</v>
      </c>
      <c r="H21" s="13">
        <v>680</v>
      </c>
      <c r="I21" s="13">
        <v>2180</v>
      </c>
      <c r="J21" s="1">
        <v>780</v>
      </c>
      <c r="K21" s="1">
        <v>2520</v>
      </c>
      <c r="L21" s="1"/>
      <c r="M21" s="1"/>
      <c r="N21" s="8">
        <f t="shared" si="2"/>
        <v>19980</v>
      </c>
    </row>
    <row r="22" spans="1:14" x14ac:dyDescent="0.25">
      <c r="A22" s="11" t="s">
        <v>31</v>
      </c>
      <c r="B22" s="12">
        <v>10459804</v>
      </c>
      <c r="C22" s="12">
        <v>6032364</v>
      </c>
      <c r="D22" s="14">
        <v>7344588</v>
      </c>
      <c r="E22" s="13">
        <v>4857847</v>
      </c>
      <c r="F22" s="1">
        <v>5064893</v>
      </c>
      <c r="G22" s="13">
        <v>12354607</v>
      </c>
      <c r="H22" s="13">
        <v>3366096</v>
      </c>
      <c r="I22" s="13">
        <v>4420751</v>
      </c>
      <c r="J22" s="1">
        <v>5764474</v>
      </c>
      <c r="K22" s="1">
        <v>15011509</v>
      </c>
      <c r="L22" s="1"/>
      <c r="M22" s="1"/>
      <c r="N22" s="8">
        <f t="shared" si="2"/>
        <v>74676933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>
        <v>0</v>
      </c>
      <c r="F23" s="1">
        <v>0</v>
      </c>
      <c r="G23" s="13">
        <v>804076</v>
      </c>
      <c r="H23" s="13">
        <v>106200</v>
      </c>
      <c r="I23" s="13">
        <v>295353</v>
      </c>
      <c r="J23" s="1">
        <v>8748304</v>
      </c>
      <c r="K23" s="1">
        <v>1757372</v>
      </c>
      <c r="L23" s="1"/>
      <c r="M23" s="1"/>
      <c r="N23" s="8">
        <f t="shared" si="2"/>
        <v>11897490</v>
      </c>
    </row>
    <row r="24" spans="1:14" ht="30" x14ac:dyDescent="0.25">
      <c r="A24" s="15" t="s">
        <v>33</v>
      </c>
      <c r="B24" s="12">
        <v>1884498</v>
      </c>
      <c r="C24" s="12">
        <v>1631708</v>
      </c>
      <c r="D24" s="12">
        <v>1462872</v>
      </c>
      <c r="E24" s="13">
        <v>609799</v>
      </c>
      <c r="F24" s="1">
        <v>827470</v>
      </c>
      <c r="G24" s="13">
        <v>1501074</v>
      </c>
      <c r="H24" s="13">
        <v>921085</v>
      </c>
      <c r="I24" s="13">
        <v>2244124</v>
      </c>
      <c r="J24" s="1">
        <v>747849</v>
      </c>
      <c r="K24" s="1">
        <v>1270766</v>
      </c>
      <c r="L24" s="1"/>
      <c r="M24" s="1"/>
      <c r="N24" s="8">
        <f t="shared" si="2"/>
        <v>13101245</v>
      </c>
    </row>
    <row r="25" spans="1:14" x14ac:dyDescent="0.25">
      <c r="A25" s="11" t="s">
        <v>34</v>
      </c>
      <c r="B25" s="12">
        <v>4480689</v>
      </c>
      <c r="C25" s="12">
        <v>3524425</v>
      </c>
      <c r="D25" s="12">
        <v>5466399</v>
      </c>
      <c r="E25" s="13">
        <v>7069510</v>
      </c>
      <c r="F25" s="1">
        <v>5753683</v>
      </c>
      <c r="G25" s="13">
        <v>4520786</v>
      </c>
      <c r="H25" s="13">
        <v>3129709</v>
      </c>
      <c r="I25" s="13">
        <v>4127374</v>
      </c>
      <c r="J25" s="1">
        <v>3006086</v>
      </c>
      <c r="K25" s="1">
        <v>2614295</v>
      </c>
      <c r="L25" s="1"/>
      <c r="M25" s="1"/>
      <c r="N25" s="8">
        <f t="shared" si="2"/>
        <v>43692956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">
        <v>650</v>
      </c>
      <c r="G26" s="13">
        <v>0</v>
      </c>
      <c r="H26" s="13">
        <v>0</v>
      </c>
      <c r="I26" s="13">
        <v>759822</v>
      </c>
      <c r="J26" s="1">
        <v>359707</v>
      </c>
      <c r="K26" s="1">
        <v>208064</v>
      </c>
      <c r="L26" s="1"/>
      <c r="M26" s="1"/>
      <c r="N26" s="8">
        <f t="shared" si="2"/>
        <v>1328243</v>
      </c>
    </row>
    <row r="27" spans="1:14" x14ac:dyDescent="0.25">
      <c r="A27" s="10" t="s">
        <v>36</v>
      </c>
      <c r="B27" s="8">
        <f>SUM(B28:B36)</f>
        <v>14666679</v>
      </c>
      <c r="C27" s="8">
        <f t="shared" ref="C27:M27" si="4">SUM(C28:C36)</f>
        <v>24009572</v>
      </c>
      <c r="D27" s="8">
        <f t="shared" si="4"/>
        <v>11171283</v>
      </c>
      <c r="E27" s="8">
        <f t="shared" si="4"/>
        <v>10139725</v>
      </c>
      <c r="F27" s="8">
        <f t="shared" si="4"/>
        <v>23967552</v>
      </c>
      <c r="G27" s="8">
        <f t="shared" si="4"/>
        <v>13863308</v>
      </c>
      <c r="H27" s="8">
        <f t="shared" si="4"/>
        <v>24398017</v>
      </c>
      <c r="I27" s="8">
        <f t="shared" si="4"/>
        <v>18272034</v>
      </c>
      <c r="J27" s="8">
        <f t="shared" si="4"/>
        <v>27825606</v>
      </c>
      <c r="K27" s="8">
        <f t="shared" si="4"/>
        <v>18526799</v>
      </c>
      <c r="L27" s="8">
        <f t="shared" si="4"/>
        <v>0</v>
      </c>
      <c r="M27" s="8">
        <f t="shared" si="4"/>
        <v>0</v>
      </c>
      <c r="N27" s="8">
        <f t="shared" si="2"/>
        <v>186840575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>
        <v>234970</v>
      </c>
      <c r="F28" s="13">
        <v>299197</v>
      </c>
      <c r="G28" s="13">
        <v>302954</v>
      </c>
      <c r="H28" s="13">
        <v>433873</v>
      </c>
      <c r="I28" s="13">
        <v>141345</v>
      </c>
      <c r="J28" s="1">
        <v>14865</v>
      </c>
      <c r="K28" s="1">
        <v>38355</v>
      </c>
      <c r="L28" s="1"/>
      <c r="M28" s="1"/>
      <c r="N28" s="8">
        <f t="shared" si="2"/>
        <v>2597593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>
        <v>0</v>
      </c>
      <c r="F29" s="13">
        <v>0</v>
      </c>
      <c r="G29" s="13">
        <v>478071</v>
      </c>
      <c r="H29" s="13">
        <v>56994</v>
      </c>
      <c r="I29" s="13">
        <v>25594</v>
      </c>
      <c r="J29" s="1">
        <v>171925</v>
      </c>
      <c r="K29" s="1">
        <v>95644</v>
      </c>
      <c r="L29" s="1"/>
      <c r="M29" s="1"/>
      <c r="N29" s="8">
        <f t="shared" si="2"/>
        <v>1931557</v>
      </c>
    </row>
    <row r="30" spans="1:14" x14ac:dyDescent="0.25">
      <c r="A30" s="11" t="s">
        <v>39</v>
      </c>
      <c r="B30" s="12">
        <v>185871</v>
      </c>
      <c r="C30" s="14">
        <v>11511</v>
      </c>
      <c r="D30" s="12">
        <v>2078347</v>
      </c>
      <c r="E30" s="12">
        <v>482959</v>
      </c>
      <c r="F30" s="13">
        <v>433750</v>
      </c>
      <c r="G30" s="13">
        <v>608368</v>
      </c>
      <c r="H30" s="13">
        <v>618279</v>
      </c>
      <c r="I30" s="13">
        <v>350089</v>
      </c>
      <c r="J30" s="1">
        <v>376779</v>
      </c>
      <c r="K30" s="1">
        <v>530937</v>
      </c>
      <c r="L30" s="1"/>
      <c r="M30" s="1"/>
      <c r="N30" s="8">
        <f t="shared" si="2"/>
        <v>5676890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">
        <v>0</v>
      </c>
      <c r="K31" s="1">
        <v>0</v>
      </c>
      <c r="L31" s="1"/>
      <c r="M31" s="1"/>
      <c r="N31" s="8">
        <f t="shared" si="2"/>
        <v>0</v>
      </c>
    </row>
    <row r="32" spans="1:14" x14ac:dyDescent="0.25">
      <c r="A32" s="11" t="s">
        <v>41</v>
      </c>
      <c r="B32" s="12">
        <v>59785</v>
      </c>
      <c r="C32" s="14">
        <v>1624046</v>
      </c>
      <c r="D32" s="12">
        <v>187942</v>
      </c>
      <c r="E32" s="12">
        <v>2293869</v>
      </c>
      <c r="F32" s="13">
        <v>51497</v>
      </c>
      <c r="G32" s="13">
        <v>4375794</v>
      </c>
      <c r="H32" s="13">
        <v>1366663</v>
      </c>
      <c r="I32" s="13">
        <v>1206457</v>
      </c>
      <c r="J32" s="1">
        <v>420894</v>
      </c>
      <c r="K32" s="1">
        <v>614535</v>
      </c>
      <c r="L32" s="1"/>
      <c r="M32" s="1"/>
      <c r="N32" s="8">
        <f t="shared" si="2"/>
        <v>12201482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>
        <v>2192858</v>
      </c>
      <c r="F33" s="13">
        <v>5445915</v>
      </c>
      <c r="G33" s="13">
        <v>2316936</v>
      </c>
      <c r="H33" s="13">
        <v>1715148</v>
      </c>
      <c r="I33" s="13">
        <v>1890963</v>
      </c>
      <c r="J33" s="1">
        <v>11371331</v>
      </c>
      <c r="K33" s="1">
        <v>302828</v>
      </c>
      <c r="L33" s="1"/>
      <c r="M33" s="1"/>
      <c r="N33" s="8">
        <f t="shared" si="2"/>
        <v>33681394</v>
      </c>
    </row>
    <row r="34" spans="1:14" x14ac:dyDescent="0.25">
      <c r="A34" s="11" t="s">
        <v>43</v>
      </c>
      <c r="B34" s="12">
        <v>9683516</v>
      </c>
      <c r="C34" s="1">
        <v>14910864</v>
      </c>
      <c r="D34" s="12">
        <v>6465475</v>
      </c>
      <c r="E34" s="12">
        <v>4063655</v>
      </c>
      <c r="F34" s="1">
        <v>15274154</v>
      </c>
      <c r="G34" s="13">
        <v>2624366</v>
      </c>
      <c r="H34" s="13">
        <v>18112218</v>
      </c>
      <c r="I34" s="13">
        <v>9605656</v>
      </c>
      <c r="J34" s="1">
        <v>14122762</v>
      </c>
      <c r="K34" s="1">
        <v>15670964</v>
      </c>
      <c r="L34" s="1"/>
      <c r="M34" s="1"/>
      <c r="N34" s="8">
        <f t="shared" si="2"/>
        <v>110533630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1">
        <v>0</v>
      </c>
      <c r="L35" s="1"/>
      <c r="M35" s="1"/>
      <c r="N35" s="8">
        <f t="shared" si="2"/>
        <v>0</v>
      </c>
    </row>
    <row r="36" spans="1:14" x14ac:dyDescent="0.25">
      <c r="A36" s="11" t="s">
        <v>44</v>
      </c>
      <c r="B36" s="12">
        <v>2763308</v>
      </c>
      <c r="C36" s="14">
        <v>793192</v>
      </c>
      <c r="D36" s="12">
        <v>402899</v>
      </c>
      <c r="E36" s="12">
        <v>871414</v>
      </c>
      <c r="F36" s="13">
        <v>2463039</v>
      </c>
      <c r="G36" s="1">
        <v>3156819</v>
      </c>
      <c r="H36" s="13">
        <v>2094842</v>
      </c>
      <c r="I36" s="13">
        <v>5051930</v>
      </c>
      <c r="J36" s="1">
        <v>1347050</v>
      </c>
      <c r="K36" s="1">
        <v>1273536</v>
      </c>
      <c r="L36" s="1"/>
      <c r="M36" s="1"/>
      <c r="N36" s="8">
        <f t="shared" si="2"/>
        <v>20218029</v>
      </c>
    </row>
    <row r="37" spans="1:14" x14ac:dyDescent="0.25">
      <c r="A37" s="10" t="s">
        <v>45</v>
      </c>
      <c r="B37" s="8">
        <f>SUM(B38:B45)</f>
        <v>21683937</v>
      </c>
      <c r="C37" s="8">
        <f t="shared" ref="C37:M37" si="5">SUM(C38:C45)</f>
        <v>22697422</v>
      </c>
      <c r="D37" s="8">
        <f t="shared" si="5"/>
        <v>20076284</v>
      </c>
      <c r="E37" s="8">
        <f t="shared" si="5"/>
        <v>23396210</v>
      </c>
      <c r="F37" s="8">
        <f t="shared" si="5"/>
        <v>9001866</v>
      </c>
      <c r="G37" s="8">
        <f t="shared" si="5"/>
        <v>37840491</v>
      </c>
      <c r="H37" s="8">
        <f t="shared" si="5"/>
        <v>21957699</v>
      </c>
      <c r="I37" s="8">
        <f t="shared" si="5"/>
        <v>8399666</v>
      </c>
      <c r="J37" s="8">
        <f t="shared" si="5"/>
        <v>37877929</v>
      </c>
      <c r="K37" s="8">
        <f t="shared" si="5"/>
        <v>21416250</v>
      </c>
      <c r="L37" s="8">
        <f t="shared" si="5"/>
        <v>0</v>
      </c>
      <c r="M37" s="8">
        <f t="shared" si="5"/>
        <v>0</v>
      </c>
      <c r="N37" s="8">
        <f t="shared" si="2"/>
        <v>224347754</v>
      </c>
    </row>
    <row r="38" spans="1:14" x14ac:dyDescent="0.25">
      <c r="A38" s="11" t="s">
        <v>46</v>
      </c>
      <c r="B38" s="12">
        <v>2428489</v>
      </c>
      <c r="C38" s="14">
        <v>3161351</v>
      </c>
      <c r="D38" s="12">
        <v>2944528</v>
      </c>
      <c r="E38" s="12">
        <v>3845935</v>
      </c>
      <c r="F38" s="13">
        <v>4096160</v>
      </c>
      <c r="G38" s="13">
        <v>3709837</v>
      </c>
      <c r="H38" s="13">
        <v>3119079</v>
      </c>
      <c r="I38" s="13">
        <v>3494581</v>
      </c>
      <c r="J38" s="1">
        <v>2607106</v>
      </c>
      <c r="K38" s="1">
        <v>2628235</v>
      </c>
      <c r="L38" s="1"/>
      <c r="M38" s="1"/>
      <c r="N38" s="8">
        <f t="shared" si="2"/>
        <v>32035301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>
        <v>9000</v>
      </c>
      <c r="F39" s="13">
        <v>20000</v>
      </c>
      <c r="G39" s="13">
        <v>0</v>
      </c>
      <c r="H39" s="13">
        <v>25000</v>
      </c>
      <c r="I39" s="13">
        <v>27140</v>
      </c>
      <c r="J39" s="1">
        <v>0</v>
      </c>
      <c r="K39" s="1">
        <v>0</v>
      </c>
      <c r="L39" s="1"/>
      <c r="M39" s="1"/>
      <c r="N39" s="8">
        <f t="shared" si="2"/>
        <v>294991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>
        <v>19541275</v>
      </c>
      <c r="F40" s="13">
        <v>4885706</v>
      </c>
      <c r="G40" s="13">
        <v>34130654</v>
      </c>
      <c r="H40" s="13">
        <v>18813620</v>
      </c>
      <c r="I40" s="13">
        <v>4877945</v>
      </c>
      <c r="J40" s="1">
        <v>35270823</v>
      </c>
      <c r="K40" s="1">
        <v>18788015</v>
      </c>
      <c r="L40" s="1"/>
      <c r="M40" s="1"/>
      <c r="N40" s="8">
        <f t="shared" si="2"/>
        <v>192017462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/>
      <c r="M41" s="1"/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/>
      <c r="M42" s="1"/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/>
      <c r="M43" s="1"/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/>
      <c r="M44" s="1"/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/>
      <c r="M45" s="1"/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ref="E46" si="7">SUM(E47:E52)</f>
        <v>0</v>
      </c>
      <c r="F46" s="8">
        <f t="shared" si="6"/>
        <v>0</v>
      </c>
      <c r="G46" s="8">
        <f t="shared" si="6"/>
        <v>0</v>
      </c>
      <c r="H46" s="8">
        <f t="shared" ref="H46" si="8">SUM(H47:H52)</f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/>
      <c r="M47" s="1"/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/>
      <c r="M48" s="1"/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/>
      <c r="M49" s="1"/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/>
      <c r="M50" s="1"/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/>
      <c r="M51" s="1"/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/>
      <c r="M52" s="1"/>
      <c r="N52" s="8">
        <f t="shared" si="2"/>
        <v>0</v>
      </c>
    </row>
    <row r="53" spans="1:14" x14ac:dyDescent="0.25">
      <c r="A53" s="10" t="s">
        <v>61</v>
      </c>
      <c r="B53" s="8">
        <f>SUM(B54:B62)</f>
        <v>4519219</v>
      </c>
      <c r="C53" s="8">
        <f t="shared" ref="C53:M53" si="9">SUM(C54:C62)</f>
        <v>6615440</v>
      </c>
      <c r="D53" s="8">
        <f t="shared" si="9"/>
        <v>148642</v>
      </c>
      <c r="E53" s="8">
        <f t="shared" si="9"/>
        <v>2577115</v>
      </c>
      <c r="F53" s="8">
        <f t="shared" si="9"/>
        <v>43350900</v>
      </c>
      <c r="G53" s="8">
        <f t="shared" si="9"/>
        <v>5615663</v>
      </c>
      <c r="H53" s="8">
        <f t="shared" ref="H53" si="10">SUM(H54:H62)</f>
        <v>351686</v>
      </c>
      <c r="I53" s="8">
        <f t="shared" si="9"/>
        <v>12613067</v>
      </c>
      <c r="J53" s="8">
        <f t="shared" si="9"/>
        <v>20387883</v>
      </c>
      <c r="K53" s="8">
        <f t="shared" si="9"/>
        <v>13290120</v>
      </c>
      <c r="L53" s="8">
        <f t="shared" si="9"/>
        <v>0</v>
      </c>
      <c r="M53" s="8">
        <f t="shared" si="9"/>
        <v>0</v>
      </c>
      <c r="N53" s="8">
        <f t="shared" si="2"/>
        <v>109469735</v>
      </c>
    </row>
    <row r="54" spans="1:14" x14ac:dyDescent="0.25">
      <c r="A54" s="11" t="s">
        <v>62</v>
      </c>
      <c r="B54" s="12">
        <v>593668</v>
      </c>
      <c r="C54" s="14">
        <v>2131895</v>
      </c>
      <c r="D54" s="12">
        <v>28500</v>
      </c>
      <c r="E54" s="12">
        <v>2433231</v>
      </c>
      <c r="F54" s="13">
        <v>10720710</v>
      </c>
      <c r="G54" s="13">
        <v>1385630</v>
      </c>
      <c r="H54" s="13">
        <v>0</v>
      </c>
      <c r="I54" s="13">
        <v>389573</v>
      </c>
      <c r="J54" s="1">
        <v>112253</v>
      </c>
      <c r="K54" s="1">
        <v>78995</v>
      </c>
      <c r="L54" s="1"/>
      <c r="M54" s="1"/>
      <c r="N54" s="8">
        <f t="shared" si="2"/>
        <v>17874455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">
        <v>0</v>
      </c>
      <c r="K55" s="1">
        <v>0</v>
      </c>
      <c r="L55" s="1"/>
      <c r="M55" s="1"/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>
        <v>0</v>
      </c>
      <c r="F56" s="13">
        <v>0</v>
      </c>
      <c r="G56" s="13">
        <v>1565124</v>
      </c>
      <c r="H56" s="13">
        <v>0</v>
      </c>
      <c r="I56" s="13">
        <v>0</v>
      </c>
      <c r="J56" s="1">
        <v>0</v>
      </c>
      <c r="K56" s="1">
        <v>45587</v>
      </c>
      <c r="L56" s="1"/>
      <c r="M56" s="1"/>
      <c r="N56" s="8">
        <f t="shared" si="2"/>
        <v>2072812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>
        <v>24556</v>
      </c>
      <c r="F57" s="13">
        <v>31950624</v>
      </c>
      <c r="G57" s="13">
        <v>0</v>
      </c>
      <c r="H57" s="13">
        <v>0</v>
      </c>
      <c r="I57" s="13">
        <v>10602400</v>
      </c>
      <c r="J57" s="1">
        <v>46616</v>
      </c>
      <c r="K57" s="1">
        <v>11652200</v>
      </c>
      <c r="L57" s="1"/>
      <c r="M57" s="1"/>
      <c r="N57" s="8">
        <f t="shared" si="2"/>
        <v>54285261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>
        <v>119328</v>
      </c>
      <c r="F58" s="13">
        <v>679566</v>
      </c>
      <c r="G58" s="13">
        <v>1074909</v>
      </c>
      <c r="H58" s="13">
        <v>351686</v>
      </c>
      <c r="I58" s="13">
        <v>512124</v>
      </c>
      <c r="J58" s="1">
        <v>17580611</v>
      </c>
      <c r="K58" s="1">
        <v>363334</v>
      </c>
      <c r="L58" s="1"/>
      <c r="M58" s="1"/>
      <c r="N58" s="8">
        <f t="shared" si="2"/>
        <v>27888797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>
        <v>0</v>
      </c>
      <c r="F59" s="13">
        <v>0</v>
      </c>
      <c r="G59" s="13">
        <v>0</v>
      </c>
      <c r="H59" s="13">
        <v>0</v>
      </c>
      <c r="I59" s="13">
        <v>48970</v>
      </c>
      <c r="J59" s="1">
        <v>2581877</v>
      </c>
      <c r="K59" s="1">
        <v>1150004</v>
      </c>
      <c r="L59" s="1"/>
      <c r="M59" s="1"/>
      <c r="N59" s="8">
        <f t="shared" si="2"/>
        <v>3780851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">
        <v>0</v>
      </c>
      <c r="K60" s="1">
        <v>0</v>
      </c>
      <c r="L60" s="1"/>
      <c r="M60" s="1"/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848546</v>
      </c>
      <c r="D61" s="12">
        <v>2487</v>
      </c>
      <c r="E61" s="12">
        <v>0</v>
      </c>
      <c r="F61" s="13">
        <v>0</v>
      </c>
      <c r="G61" s="13">
        <v>1590000</v>
      </c>
      <c r="H61" s="13">
        <v>0</v>
      </c>
      <c r="I61" s="13">
        <v>1060000</v>
      </c>
      <c r="J61" s="1">
        <v>66526</v>
      </c>
      <c r="K61" s="1">
        <v>0</v>
      </c>
      <c r="L61" s="1"/>
      <c r="M61" s="1"/>
      <c r="N61" s="8">
        <f t="shared" si="2"/>
        <v>3567559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3">
        <v>0</v>
      </c>
      <c r="H62" s="13">
        <v>0</v>
      </c>
      <c r="I62" s="13">
        <v>0</v>
      </c>
      <c r="J62" s="1">
        <v>0</v>
      </c>
      <c r="K62" s="1">
        <v>0</v>
      </c>
      <c r="L62" s="1"/>
      <c r="M62" s="1"/>
      <c r="N62" s="8">
        <f t="shared" si="2"/>
        <v>0</v>
      </c>
    </row>
    <row r="63" spans="1:14" x14ac:dyDescent="0.25">
      <c r="A63" s="10" t="s">
        <v>71</v>
      </c>
      <c r="B63" s="8">
        <f>SUM(B64:B67)</f>
        <v>8477662</v>
      </c>
      <c r="C63" s="8">
        <f t="shared" ref="C63:M63" si="11">SUM(C64:C67)</f>
        <v>7781805</v>
      </c>
      <c r="D63" s="8">
        <f t="shared" si="11"/>
        <v>17455427</v>
      </c>
      <c r="E63" s="8">
        <f t="shared" si="11"/>
        <v>118346572</v>
      </c>
      <c r="F63" s="8">
        <f t="shared" si="11"/>
        <v>43000528</v>
      </c>
      <c r="G63" s="8">
        <f t="shared" si="11"/>
        <v>32078467</v>
      </c>
      <c r="H63" s="8">
        <f t="shared" si="11"/>
        <v>66568814</v>
      </c>
      <c r="I63" s="8">
        <f t="shared" si="11"/>
        <v>22361806</v>
      </c>
      <c r="J63" s="8">
        <f t="shared" si="11"/>
        <v>66614913</v>
      </c>
      <c r="K63" s="8">
        <f t="shared" si="11"/>
        <v>50548019</v>
      </c>
      <c r="L63" s="8">
        <f t="shared" si="11"/>
        <v>0</v>
      </c>
      <c r="M63" s="8">
        <f t="shared" si="11"/>
        <v>0</v>
      </c>
      <c r="N63" s="8">
        <f t="shared" si="2"/>
        <v>433234013</v>
      </c>
    </row>
    <row r="64" spans="1:14" x14ac:dyDescent="0.25">
      <c r="A64" s="11" t="s">
        <v>72</v>
      </c>
      <c r="B64" s="12">
        <v>20662</v>
      </c>
      <c r="C64" s="14">
        <v>1067930</v>
      </c>
      <c r="D64" s="12">
        <v>797714</v>
      </c>
      <c r="E64" s="12">
        <v>0</v>
      </c>
      <c r="F64" s="13">
        <v>0</v>
      </c>
      <c r="G64" s="13">
        <v>1821564</v>
      </c>
      <c r="H64" s="13">
        <v>0</v>
      </c>
      <c r="I64" s="13">
        <v>0</v>
      </c>
      <c r="J64" s="1">
        <v>0</v>
      </c>
      <c r="K64" s="1">
        <v>0</v>
      </c>
      <c r="L64" s="1"/>
      <c r="M64" s="1"/>
      <c r="N64" s="8">
        <f t="shared" si="2"/>
        <v>3707870</v>
      </c>
    </row>
    <row r="65" spans="1:14" x14ac:dyDescent="0.25">
      <c r="A65" s="11" t="s">
        <v>73</v>
      </c>
      <c r="B65" s="12">
        <v>8457000</v>
      </c>
      <c r="C65" s="14">
        <v>6713875</v>
      </c>
      <c r="D65" s="12">
        <v>16657713</v>
      </c>
      <c r="E65" s="12">
        <v>118346572</v>
      </c>
      <c r="F65" s="12">
        <v>43000528</v>
      </c>
      <c r="G65" s="13">
        <v>30256903</v>
      </c>
      <c r="H65" s="13">
        <v>66568814</v>
      </c>
      <c r="I65" s="13">
        <v>22361806</v>
      </c>
      <c r="J65" s="1">
        <v>66614913</v>
      </c>
      <c r="K65" s="1">
        <v>50548019</v>
      </c>
      <c r="L65" s="1"/>
      <c r="M65" s="1"/>
      <c r="N65" s="8">
        <f t="shared" si="2"/>
        <v>429526143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1">
        <v>0</v>
      </c>
      <c r="K66" s="1">
        <v>0</v>
      </c>
      <c r="L66" s="1"/>
      <c r="M66" s="1"/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3">
        <v>0</v>
      </c>
      <c r="J67" s="1">
        <v>0</v>
      </c>
      <c r="K67" s="1">
        <v>0</v>
      </c>
      <c r="L67" s="1"/>
      <c r="M67" s="1"/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12">SUM(C69:C70)</f>
        <v>0</v>
      </c>
      <c r="D68" s="8">
        <f t="shared" si="12"/>
        <v>0</v>
      </c>
      <c r="E68" s="8">
        <f t="shared" si="12"/>
        <v>0</v>
      </c>
      <c r="F68" s="8">
        <f t="shared" si="12"/>
        <v>0</v>
      </c>
      <c r="G68" s="8">
        <f t="shared" si="12"/>
        <v>0</v>
      </c>
      <c r="H68" s="8">
        <f t="shared" si="12"/>
        <v>0</v>
      </c>
      <c r="I68" s="8">
        <f t="shared" si="12"/>
        <v>0</v>
      </c>
      <c r="J68" s="8">
        <f t="shared" si="12"/>
        <v>0</v>
      </c>
      <c r="K68" s="8">
        <f t="shared" si="12"/>
        <v>0</v>
      </c>
      <c r="L68" s="8">
        <f t="shared" si="12"/>
        <v>0</v>
      </c>
      <c r="M68" s="8">
        <f t="shared" si="12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">
        <v>0</v>
      </c>
      <c r="K69" s="1">
        <v>0</v>
      </c>
      <c r="L69" s="1"/>
      <c r="M69" s="1"/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">
        <v>0</v>
      </c>
      <c r="K70" s="1">
        <v>0</v>
      </c>
      <c r="L70" s="1"/>
      <c r="M70" s="1"/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3">SUM(C72:C74)</f>
        <v>0</v>
      </c>
      <c r="D71" s="8">
        <f t="shared" si="13"/>
        <v>0</v>
      </c>
      <c r="E71" s="8">
        <f t="shared" si="13"/>
        <v>0</v>
      </c>
      <c r="F71" s="8">
        <f t="shared" si="13"/>
        <v>0</v>
      </c>
      <c r="G71" s="8">
        <f t="shared" si="13"/>
        <v>0</v>
      </c>
      <c r="H71" s="8">
        <f t="shared" si="13"/>
        <v>0</v>
      </c>
      <c r="I71" s="8">
        <f t="shared" si="13"/>
        <v>0</v>
      </c>
      <c r="J71" s="8">
        <f t="shared" si="13"/>
        <v>0</v>
      </c>
      <c r="K71" s="8">
        <f t="shared" si="13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">
        <v>0</v>
      </c>
      <c r="K72" s="1">
        <v>0</v>
      </c>
      <c r="L72" s="1"/>
      <c r="M72" s="1"/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">
        <v>0</v>
      </c>
      <c r="K73" s="1">
        <v>0</v>
      </c>
      <c r="L73" s="1"/>
      <c r="M73" s="1"/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">
        <v>0</v>
      </c>
      <c r="K74" s="1">
        <v>0</v>
      </c>
      <c r="L74" s="1"/>
      <c r="M74" s="1"/>
      <c r="N74" s="8">
        <f t="shared" si="2"/>
        <v>0</v>
      </c>
    </row>
    <row r="75" spans="1:14" x14ac:dyDescent="0.25">
      <c r="A75" s="6" t="s">
        <v>83</v>
      </c>
      <c r="B75" s="7">
        <f>SUM(B76+B79+B82)</f>
        <v>68116267</v>
      </c>
      <c r="C75" s="7">
        <f t="shared" ref="C75:K75" si="14">SUM(C76+C79+C82)</f>
        <v>0</v>
      </c>
      <c r="D75" s="7">
        <f t="shared" si="14"/>
        <v>250602147</v>
      </c>
      <c r="E75" s="7">
        <f t="shared" si="14"/>
        <v>39169642</v>
      </c>
      <c r="F75" s="7">
        <f t="shared" si="14"/>
        <v>268328354</v>
      </c>
      <c r="G75" s="8">
        <f t="shared" si="14"/>
        <v>167708954</v>
      </c>
      <c r="H75" s="8">
        <f t="shared" si="14"/>
        <v>0</v>
      </c>
      <c r="I75" s="8">
        <f t="shared" si="14"/>
        <v>0</v>
      </c>
      <c r="J75" s="8">
        <f t="shared" si="14"/>
        <v>0</v>
      </c>
      <c r="K75" s="8">
        <f t="shared" si="14"/>
        <v>0</v>
      </c>
      <c r="L75" s="8">
        <f>SUM(L76+L79+L82)</f>
        <v>0</v>
      </c>
      <c r="M75" s="8">
        <f>SUM(M76+M79+M82)</f>
        <v>0</v>
      </c>
      <c r="N75" s="8">
        <f t="shared" si="2"/>
        <v>793925364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5">SUM(C77:C78)</f>
        <v>0</v>
      </c>
      <c r="D76" s="8">
        <f t="shared" si="15"/>
        <v>206228047</v>
      </c>
      <c r="E76" s="8">
        <f t="shared" si="15"/>
        <v>39169642</v>
      </c>
      <c r="F76" s="8">
        <f t="shared" si="15"/>
        <v>268328354</v>
      </c>
      <c r="G76" s="8">
        <f t="shared" si="15"/>
        <v>167708954</v>
      </c>
      <c r="H76" s="8">
        <f t="shared" si="15"/>
        <v>0</v>
      </c>
      <c r="I76" s="8">
        <f t="shared" si="15"/>
        <v>0</v>
      </c>
      <c r="J76" s="8">
        <f t="shared" si="15"/>
        <v>0</v>
      </c>
      <c r="K76" s="8">
        <f t="shared" si="15"/>
        <v>0</v>
      </c>
      <c r="L76" s="8">
        <f>SUM(L77:L78)</f>
        <v>0</v>
      </c>
      <c r="M76" s="8">
        <f>SUM(M77:M78)</f>
        <v>0</v>
      </c>
      <c r="N76" s="8">
        <f t="shared" si="2"/>
        <v>681469997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206228047</v>
      </c>
      <c r="E77" s="12">
        <v>39169642</v>
      </c>
      <c r="F77" s="12">
        <v>268328354</v>
      </c>
      <c r="G77" s="13">
        <v>167708954</v>
      </c>
      <c r="H77" s="12">
        <v>0</v>
      </c>
      <c r="I77" s="12">
        <v>0</v>
      </c>
      <c r="J77" s="1">
        <v>0</v>
      </c>
      <c r="K77" s="1">
        <v>0</v>
      </c>
      <c r="L77" s="1"/>
      <c r="M77" s="1"/>
      <c r="N77" s="8">
        <f t="shared" ref="N77:N83" si="16">SUM(B77:M77)</f>
        <v>681469997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">
        <v>0</v>
      </c>
      <c r="K78" s="1">
        <v>0</v>
      </c>
      <c r="L78" s="1"/>
      <c r="M78" s="1"/>
      <c r="N78" s="8">
        <f t="shared" si="16"/>
        <v>0</v>
      </c>
    </row>
    <row r="79" spans="1:14" x14ac:dyDescent="0.25">
      <c r="A79" s="10" t="s">
        <v>87</v>
      </c>
      <c r="B79" s="17">
        <f>SUM(B80:B81)</f>
        <v>68081267</v>
      </c>
      <c r="C79" s="17">
        <f t="shared" ref="C79:K79" si="17">SUM(C80:C81)</f>
        <v>0</v>
      </c>
      <c r="D79" s="17">
        <f t="shared" si="17"/>
        <v>44374100</v>
      </c>
      <c r="E79" s="17">
        <f t="shared" si="17"/>
        <v>0</v>
      </c>
      <c r="F79" s="17">
        <f t="shared" si="17"/>
        <v>0</v>
      </c>
      <c r="G79" s="17">
        <f t="shared" si="17"/>
        <v>0</v>
      </c>
      <c r="H79" s="17">
        <f t="shared" si="17"/>
        <v>0</v>
      </c>
      <c r="I79" s="17">
        <f t="shared" si="17"/>
        <v>0</v>
      </c>
      <c r="J79" s="17">
        <f t="shared" si="17"/>
        <v>0</v>
      </c>
      <c r="K79" s="17">
        <f t="shared" si="17"/>
        <v>0</v>
      </c>
      <c r="L79" s="17">
        <f>SUM(L80:L81)</f>
        <v>0</v>
      </c>
      <c r="M79" s="17">
        <f>SUM(M80:M81)</f>
        <v>0</v>
      </c>
      <c r="N79" s="8">
        <f t="shared" si="16"/>
        <v>112455367</v>
      </c>
    </row>
    <row r="80" spans="1:14" x14ac:dyDescent="0.25">
      <c r="A80" s="11" t="s">
        <v>88</v>
      </c>
      <c r="B80" s="14">
        <v>68081267</v>
      </c>
      <c r="C80" s="14">
        <v>0</v>
      </c>
      <c r="D80" s="14">
        <v>44374100</v>
      </c>
      <c r="E80" s="14">
        <v>0</v>
      </c>
      <c r="F80" s="14">
        <v>0</v>
      </c>
      <c r="G80" s="14">
        <v>0</v>
      </c>
      <c r="H80" s="12">
        <v>0</v>
      </c>
      <c r="I80" s="12">
        <v>0</v>
      </c>
      <c r="J80" s="1">
        <v>0</v>
      </c>
      <c r="K80" s="1">
        <v>0</v>
      </c>
      <c r="L80" s="1"/>
      <c r="M80" s="1"/>
      <c r="N80" s="8">
        <f t="shared" si="16"/>
        <v>112455367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">
        <v>0</v>
      </c>
      <c r="K81" s="1">
        <v>0</v>
      </c>
      <c r="L81" s="1"/>
      <c r="M81" s="1"/>
      <c r="N81" s="8">
        <f t="shared" si="16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8">SUM(C83)</f>
        <v>0</v>
      </c>
      <c r="D82" s="8">
        <f t="shared" si="18"/>
        <v>0</v>
      </c>
      <c r="E82" s="8">
        <f t="shared" si="18"/>
        <v>0</v>
      </c>
      <c r="F82" s="8">
        <f t="shared" si="18"/>
        <v>0</v>
      </c>
      <c r="G82" s="8">
        <f t="shared" si="18"/>
        <v>0</v>
      </c>
      <c r="H82" s="8">
        <f t="shared" si="18"/>
        <v>0</v>
      </c>
      <c r="I82" s="8">
        <f t="shared" si="18"/>
        <v>0</v>
      </c>
      <c r="J82" s="8">
        <f t="shared" si="18"/>
        <v>0</v>
      </c>
      <c r="K82" s="8">
        <f t="shared" si="18"/>
        <v>0</v>
      </c>
      <c r="L82" s="8">
        <f t="shared" si="18"/>
        <v>0</v>
      </c>
      <c r="M82" s="8">
        <f t="shared" si="18"/>
        <v>0</v>
      </c>
      <c r="N82" s="8">
        <f t="shared" si="16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">
        <v>0</v>
      </c>
      <c r="K83" s="1">
        <v>0</v>
      </c>
      <c r="L83" s="1"/>
      <c r="M83" s="1"/>
      <c r="N83" s="8">
        <f t="shared" si="16"/>
        <v>0</v>
      </c>
    </row>
    <row r="84" spans="1:14" x14ac:dyDescent="0.25">
      <c r="A84" s="18" t="s">
        <v>92</v>
      </c>
      <c r="B84" s="19">
        <f>SUM(B10+B75)</f>
        <v>325739678</v>
      </c>
      <c r="C84" s="19">
        <f t="shared" ref="C84:M84" si="19">SUM(C10+C75)</f>
        <v>271327962</v>
      </c>
      <c r="D84" s="19">
        <f t="shared" si="19"/>
        <v>506575810</v>
      </c>
      <c r="E84" s="19">
        <f t="shared" si="19"/>
        <v>409201140</v>
      </c>
      <c r="F84" s="19">
        <f t="shared" si="19"/>
        <v>602451763</v>
      </c>
      <c r="G84" s="19">
        <f t="shared" si="19"/>
        <v>479616806</v>
      </c>
      <c r="H84" s="19">
        <f t="shared" si="19"/>
        <v>325622246</v>
      </c>
      <c r="I84" s="19">
        <f t="shared" si="19"/>
        <v>282017465</v>
      </c>
      <c r="J84" s="19">
        <f t="shared" si="19"/>
        <v>379769496</v>
      </c>
      <c r="K84" s="19">
        <f t="shared" si="19"/>
        <v>270015668</v>
      </c>
      <c r="L84" s="19">
        <f t="shared" si="19"/>
        <v>0</v>
      </c>
      <c r="M84" s="19">
        <f t="shared" si="19"/>
        <v>0</v>
      </c>
      <c r="N84" s="19">
        <f>SUM(N10+N75)</f>
        <v>3852338034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27" t="s">
        <v>94</v>
      </c>
      <c r="L87" s="27"/>
      <c r="M87" s="27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26" t="s">
        <v>96</v>
      </c>
      <c r="L88" s="26"/>
      <c r="M88" s="26"/>
    </row>
    <row r="89" spans="1:14" x14ac:dyDescent="0.25">
      <c r="A89" s="20" t="s">
        <v>97</v>
      </c>
      <c r="B89" s="21"/>
      <c r="D89" s="13"/>
      <c r="E89" s="13"/>
      <c r="F89" s="13"/>
      <c r="G89" s="24"/>
      <c r="H89" s="20"/>
      <c r="I89" s="13"/>
      <c r="J89" s="1"/>
      <c r="K89" s="26" t="s">
        <v>98</v>
      </c>
      <c r="L89" s="26"/>
      <c r="M89" s="26"/>
    </row>
    <row r="90" spans="1:14" x14ac:dyDescent="0.25">
      <c r="A90" s="25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2022-11-10T13:10:08Z</dcterms:modified>
</cp:coreProperties>
</file>